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Vorrunde" sheetId="1" r:id="rId1"/>
    <sheet name="Zwischenrunde" sheetId="2" r:id="rId2"/>
    <sheet name="Endrunde" sheetId="3" state="hidden" r:id="rId3"/>
    <sheet name="Finalspiele" sheetId="4" r:id="rId4"/>
  </sheets>
  <definedNames>
    <definedName name="_xlnm.Print_Area" localSheetId="0">'Vorrunde'!$A$1:$P$52</definedName>
  </definedNames>
  <calcPr fullCalcOnLoad="1"/>
</workbook>
</file>

<file path=xl/sharedStrings.xml><?xml version="1.0" encoding="utf-8"?>
<sst xmlns="http://schemas.openxmlformats.org/spreadsheetml/2006/main" count="119" uniqueCount="67">
  <si>
    <t>Gruppe 1</t>
  </si>
  <si>
    <t>Gruppe 2</t>
  </si>
  <si>
    <t>P</t>
  </si>
  <si>
    <t>:</t>
  </si>
  <si>
    <t>Diff.</t>
  </si>
  <si>
    <t>Gruppe 3</t>
  </si>
  <si>
    <t>Gruppe 4</t>
  </si>
  <si>
    <t>SV Elversberg</t>
  </si>
  <si>
    <t>FV Oberbexbach</t>
  </si>
  <si>
    <t>Spvgg. Hangard</t>
  </si>
  <si>
    <t>SV Hirz-Welsch.</t>
  </si>
  <si>
    <t>Tus Mainzweiler</t>
  </si>
  <si>
    <t xml:space="preserve">       Tore</t>
  </si>
  <si>
    <t xml:space="preserve">             Tore</t>
  </si>
  <si>
    <t xml:space="preserve"> Ergebnis</t>
  </si>
  <si>
    <t xml:space="preserve">    Tore</t>
  </si>
  <si>
    <t>Turnier FSG 08 Schiffweiler</t>
  </si>
  <si>
    <t>Gruppe 5</t>
  </si>
  <si>
    <t>SV Remmesweiler</t>
  </si>
  <si>
    <t>DJK Elversberg</t>
  </si>
  <si>
    <t>Gruppe A</t>
  </si>
  <si>
    <t>Gruppe B</t>
  </si>
  <si>
    <t>Endrunde:     Sonntag, den 15.01.2012</t>
  </si>
  <si>
    <t>Viertelfinale:</t>
  </si>
  <si>
    <t>Spiel 1</t>
  </si>
  <si>
    <t>Sieger Gruppe A</t>
  </si>
  <si>
    <t>Finale</t>
  </si>
  <si>
    <t>Halbfinale</t>
  </si>
  <si>
    <t xml:space="preserve">  Ergebnis</t>
  </si>
  <si>
    <t>Platz</t>
  </si>
  <si>
    <t>Tore gesamt</t>
  </si>
  <si>
    <t xml:space="preserve">        Spiel um Platz 3</t>
  </si>
  <si>
    <t xml:space="preserve">  </t>
  </si>
  <si>
    <t xml:space="preserve"> </t>
  </si>
  <si>
    <t>Sieger Gruppe 1</t>
  </si>
  <si>
    <t>Sieger Gruppe 3</t>
  </si>
  <si>
    <t>Sieger Gruppe 5</t>
  </si>
  <si>
    <t>Zweiter Gruppe 2</t>
  </si>
  <si>
    <t>Zweiter Gruppe 4</t>
  </si>
  <si>
    <t>Zweiter Gruppe 1</t>
  </si>
  <si>
    <t>Sieger Gruppe 2</t>
  </si>
  <si>
    <t>Zweiter Gruppe 3</t>
  </si>
  <si>
    <t>Sieger Gruppe 4</t>
  </si>
  <si>
    <t>Zweiter Gruppe 5</t>
  </si>
  <si>
    <t>SV Stennweiler 2</t>
  </si>
  <si>
    <t>SV Höchen</t>
  </si>
  <si>
    <t>FC Landsweiler-Reden 2</t>
  </si>
  <si>
    <t>SC Heiligenwald</t>
  </si>
  <si>
    <t>FSG Schiffweiler 3</t>
  </si>
  <si>
    <t>VfB Hüttigweiler 2</t>
  </si>
  <si>
    <t>SG Fischbach-Göttelb. 1</t>
  </si>
  <si>
    <t>SG Holz-Wahlschied 2</t>
  </si>
  <si>
    <t>SC Furpach 2</t>
  </si>
  <si>
    <t>SV Bexbach</t>
  </si>
  <si>
    <t>Vikt. Hühnerfeld 2</t>
  </si>
  <si>
    <t>ASV Kleinottweiler 2</t>
  </si>
  <si>
    <t>Preußen Merchweiler 2</t>
  </si>
  <si>
    <t>FK Bosna Saar</t>
  </si>
  <si>
    <t>SC Friedrichsthal 2</t>
  </si>
  <si>
    <t>SSC Schaffhausen 2</t>
  </si>
  <si>
    <t>Spvvg Quierschied 2</t>
  </si>
  <si>
    <t>DJK Münchwies</t>
  </si>
  <si>
    <t>A-Klasse-Cup der FSG 08 Schiffweiler</t>
  </si>
  <si>
    <t>Vorrunde:  Samstag, den 04.01.14</t>
  </si>
  <si>
    <t>Zwischenrunde:   Sonntag, den 05.01.2014</t>
  </si>
  <si>
    <t>Finalrunde:   Sonntag, den 05.01.2014</t>
  </si>
  <si>
    <t>FV Püttlingen 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</si>
</sst>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20" fontId="0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1" fillId="34" borderId="0" xfId="0" applyFont="1" applyFill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2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1" fillId="35" borderId="0" xfId="0" applyFont="1" applyFill="1" applyAlignment="1">
      <alignment horizontal="right"/>
    </xf>
    <xf numFmtId="20" fontId="0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4.57421875" style="0" customWidth="1"/>
    <col min="2" max="2" width="20.28125" style="0" customWidth="1"/>
    <col min="3" max="3" width="3.00390625" style="0" customWidth="1"/>
    <col min="4" max="4" width="4.421875" style="0" customWidth="1"/>
    <col min="5" max="5" width="1.28515625" style="0" customWidth="1"/>
    <col min="6" max="6" width="3.421875" style="0" customWidth="1"/>
    <col min="7" max="7" width="5.00390625" style="0" customWidth="1"/>
    <col min="8" max="8" width="4.00390625" style="0" customWidth="1"/>
    <col min="9" max="9" width="9.00390625" style="0" customWidth="1"/>
    <col min="10" max="10" width="22.421875" style="0" customWidth="1"/>
    <col min="11" max="11" width="3.00390625" style="1" customWidth="1"/>
    <col min="12" max="12" width="22.00390625" style="0" customWidth="1"/>
    <col min="13" max="13" width="2.8515625" style="1" customWidth="1"/>
    <col min="14" max="14" width="5.140625" style="0" customWidth="1"/>
    <col min="15" max="15" width="2.421875" style="0" customWidth="1"/>
    <col min="16" max="16" width="5.140625" style="0" customWidth="1"/>
  </cols>
  <sheetData>
    <row r="1" ht="18.75">
      <c r="B1" s="5" t="s">
        <v>62</v>
      </c>
    </row>
    <row r="3" ht="18.75">
      <c r="B3" s="5" t="s">
        <v>63</v>
      </c>
    </row>
    <row r="4" spans="3:16" ht="15">
      <c r="C4" s="13"/>
      <c r="D4" s="13"/>
      <c r="E4" s="13"/>
      <c r="F4" s="13"/>
      <c r="G4" s="13"/>
      <c r="H4" s="13"/>
      <c r="I4" s="13"/>
      <c r="J4" s="13"/>
      <c r="K4" s="70"/>
      <c r="L4" s="13"/>
      <c r="M4" s="70"/>
      <c r="N4" s="13"/>
      <c r="O4" s="13"/>
      <c r="P4" s="15"/>
    </row>
    <row r="5" spans="1:16" ht="12.75">
      <c r="A5" s="55" t="s">
        <v>29</v>
      </c>
      <c r="B5" s="53" t="s">
        <v>0</v>
      </c>
      <c r="C5" s="3" t="s">
        <v>2</v>
      </c>
      <c r="D5" s="37" t="s">
        <v>15</v>
      </c>
      <c r="E5" s="37"/>
      <c r="F5" s="37"/>
      <c r="G5" s="37" t="s">
        <v>4</v>
      </c>
      <c r="H5" s="45"/>
      <c r="I5" s="45"/>
      <c r="J5" s="45"/>
      <c r="K5" s="3" t="s">
        <v>2</v>
      </c>
      <c r="L5" s="45"/>
      <c r="M5" s="3" t="s">
        <v>2</v>
      </c>
      <c r="N5" s="37" t="s">
        <v>14</v>
      </c>
      <c r="O5" s="46"/>
      <c r="P5" s="32"/>
    </row>
    <row r="6" spans="1:16" ht="12.75">
      <c r="A6" s="22"/>
      <c r="B6" s="58" t="s">
        <v>50</v>
      </c>
      <c r="C6" s="48">
        <f>K6+K8+K11+K14</f>
        <v>0</v>
      </c>
      <c r="D6" s="38">
        <f>N6+N8+N11+N14</f>
        <v>0</v>
      </c>
      <c r="E6" s="49" t="s">
        <v>3</v>
      </c>
      <c r="F6" s="31">
        <f>P6+P8+P11+P14</f>
        <v>0</v>
      </c>
      <c r="G6" s="30">
        <f>D6-F6</f>
        <v>0</v>
      </c>
      <c r="H6" s="45"/>
      <c r="I6" s="33">
        <v>0.4791666666666667</v>
      </c>
      <c r="J6" s="65" t="str">
        <f>B6</f>
        <v>SG Fischbach-Göttelb. 1</v>
      </c>
      <c r="K6" s="59"/>
      <c r="L6" s="60" t="str">
        <f>B7</f>
        <v>FV Püttlingen 2</v>
      </c>
      <c r="M6" s="59"/>
      <c r="N6" s="61"/>
      <c r="O6" s="62"/>
      <c r="P6" s="63"/>
    </row>
    <row r="7" spans="1:16" ht="12.75">
      <c r="A7" s="22"/>
      <c r="B7" s="58" t="s">
        <v>66</v>
      </c>
      <c r="C7" s="48">
        <f>M6+K9+K12+K15</f>
        <v>0</v>
      </c>
      <c r="D7" s="38">
        <f>P6+N9+N12+N15</f>
        <v>0</v>
      </c>
      <c r="E7" s="49" t="s">
        <v>3</v>
      </c>
      <c r="F7" s="31">
        <f>N6+P9+P12+P15</f>
        <v>0</v>
      </c>
      <c r="G7" s="30">
        <f>D7-F7</f>
        <v>0</v>
      </c>
      <c r="H7" s="45"/>
      <c r="I7" s="33">
        <v>0.4902777777777778</v>
      </c>
      <c r="J7" s="65" t="str">
        <f>B8</f>
        <v>Vikt. Hühnerfeld 2</v>
      </c>
      <c r="K7" s="59"/>
      <c r="L7" s="58" t="str">
        <f>B9</f>
        <v>SC Friedrichsthal 2</v>
      </c>
      <c r="M7" s="59"/>
      <c r="N7" s="61"/>
      <c r="O7" s="62"/>
      <c r="P7" s="63"/>
    </row>
    <row r="8" spans="1:16" ht="12.75">
      <c r="A8" s="22"/>
      <c r="B8" s="58" t="s">
        <v>54</v>
      </c>
      <c r="C8" s="48">
        <f>K7+M9+M11+K13</f>
        <v>0</v>
      </c>
      <c r="D8" s="38">
        <f>N7+P9+P11+N13</f>
        <v>0</v>
      </c>
      <c r="E8" s="49" t="s">
        <v>3</v>
      </c>
      <c r="F8" s="31">
        <f>P7+N9+N11+P13</f>
        <v>0</v>
      </c>
      <c r="G8" s="30">
        <f>D8-F8</f>
        <v>0</v>
      </c>
      <c r="H8" s="45"/>
      <c r="I8" s="68">
        <v>0.5013888888888889</v>
      </c>
      <c r="J8" s="65" t="str">
        <f>B6</f>
        <v>SG Fischbach-Göttelb. 1</v>
      </c>
      <c r="K8" s="64"/>
      <c r="L8" s="58" t="str">
        <f>B10</f>
        <v>Spvvg Quierschied 2</v>
      </c>
      <c r="M8" s="64"/>
      <c r="N8" s="65"/>
      <c r="O8" s="66"/>
      <c r="P8" s="67"/>
    </row>
    <row r="9" spans="1:16" ht="12.75">
      <c r="A9" s="22"/>
      <c r="B9" s="58" t="s">
        <v>58</v>
      </c>
      <c r="C9" s="48">
        <f>M7+K10+M12+M14</f>
        <v>0</v>
      </c>
      <c r="D9" s="38">
        <f>P7+N10+P12+P14</f>
        <v>0</v>
      </c>
      <c r="E9" s="49" t="s">
        <v>3</v>
      </c>
      <c r="F9" s="31">
        <f>N7+P10+N12+N14</f>
        <v>0</v>
      </c>
      <c r="G9" s="30">
        <f>D9-F9</f>
        <v>0</v>
      </c>
      <c r="H9" s="45"/>
      <c r="I9" s="68">
        <v>0.5125000000000001</v>
      </c>
      <c r="J9" s="65" t="str">
        <f>B7</f>
        <v>FV Püttlingen 2</v>
      </c>
      <c r="K9" s="64"/>
      <c r="L9" s="58" t="str">
        <f>B8</f>
        <v>Vikt. Hühnerfeld 2</v>
      </c>
      <c r="M9" s="64"/>
      <c r="N9" s="65"/>
      <c r="O9" s="66"/>
      <c r="P9" s="67"/>
    </row>
    <row r="10" spans="1:16" ht="12.75">
      <c r="A10" s="22"/>
      <c r="B10" s="38" t="s">
        <v>60</v>
      </c>
      <c r="C10" s="48">
        <f>M8+M10+M13+M15</f>
        <v>0</v>
      </c>
      <c r="D10" s="38">
        <f>P8+P10+P13+P15</f>
        <v>0</v>
      </c>
      <c r="E10" s="49"/>
      <c r="F10" s="31">
        <f>N8+N10+N13+N15</f>
        <v>0</v>
      </c>
      <c r="G10" s="48">
        <f>D10-F10</f>
        <v>0</v>
      </c>
      <c r="H10" s="45"/>
      <c r="I10" s="33">
        <v>0.5236111111111111</v>
      </c>
      <c r="J10" s="65" t="str">
        <f>B9</f>
        <v>SC Friedrichsthal 2</v>
      </c>
      <c r="K10" s="59"/>
      <c r="L10" s="58" t="str">
        <f>B10</f>
        <v>Spvvg Quierschied 2</v>
      </c>
      <c r="M10" s="59"/>
      <c r="N10" s="61"/>
      <c r="O10" s="62"/>
      <c r="P10" s="63"/>
    </row>
    <row r="11" spans="2:16" ht="12.75">
      <c r="B11" s="45"/>
      <c r="C11" s="46"/>
      <c r="D11" s="45"/>
      <c r="E11" s="3"/>
      <c r="F11" s="32"/>
      <c r="G11" s="46"/>
      <c r="H11" s="45"/>
      <c r="I11" s="33">
        <v>0.5347222222222222</v>
      </c>
      <c r="J11" s="61" t="str">
        <f>B6</f>
        <v>SG Fischbach-Göttelb. 1</v>
      </c>
      <c r="K11" s="59"/>
      <c r="L11" s="58" t="str">
        <f>B8</f>
        <v>Vikt. Hühnerfeld 2</v>
      </c>
      <c r="M11" s="59"/>
      <c r="N11" s="61"/>
      <c r="O11" s="62"/>
      <c r="P11" s="63"/>
    </row>
    <row r="12" spans="1:16" ht="12.75">
      <c r="A12" s="7"/>
      <c r="B12" s="40"/>
      <c r="C12" s="50"/>
      <c r="D12" s="40"/>
      <c r="E12" s="6"/>
      <c r="F12" s="39"/>
      <c r="G12" s="50"/>
      <c r="H12" s="45"/>
      <c r="I12" s="68">
        <v>0.5458333333333333</v>
      </c>
      <c r="J12" s="65" t="str">
        <f>B7</f>
        <v>FV Püttlingen 2</v>
      </c>
      <c r="K12" s="64"/>
      <c r="L12" s="58" t="str">
        <f>B9</f>
        <v>SC Friedrichsthal 2</v>
      </c>
      <c r="M12" s="64"/>
      <c r="N12" s="65"/>
      <c r="O12" s="66"/>
      <c r="P12" s="67"/>
    </row>
    <row r="13" spans="1:16" ht="12.75">
      <c r="A13" s="73"/>
      <c r="B13" s="81"/>
      <c r="C13" s="6"/>
      <c r="D13" s="11"/>
      <c r="E13" s="6"/>
      <c r="F13" s="74"/>
      <c r="G13" s="6"/>
      <c r="H13" s="45"/>
      <c r="I13" s="68">
        <v>0.5569444444444445</v>
      </c>
      <c r="J13" s="65" t="str">
        <f>B8</f>
        <v>Vikt. Hühnerfeld 2</v>
      </c>
      <c r="K13" s="64"/>
      <c r="L13" s="58" t="str">
        <f>B10</f>
        <v>Spvvg Quierschied 2</v>
      </c>
      <c r="M13" s="64"/>
      <c r="N13" s="65"/>
      <c r="O13" s="66"/>
      <c r="P13" s="67"/>
    </row>
    <row r="14" spans="1:16" ht="12.75">
      <c r="A14" s="7"/>
      <c r="B14" s="75"/>
      <c r="C14" s="50"/>
      <c r="D14" s="40"/>
      <c r="E14" s="6"/>
      <c r="F14" s="39"/>
      <c r="G14" s="23"/>
      <c r="H14" s="45"/>
      <c r="I14" s="33">
        <v>0.5680555555555555</v>
      </c>
      <c r="J14" s="65" t="str">
        <f>B6</f>
        <v>SG Fischbach-Göttelb. 1</v>
      </c>
      <c r="K14" s="59"/>
      <c r="L14" s="58" t="str">
        <f>B9</f>
        <v>SC Friedrichsthal 2</v>
      </c>
      <c r="M14" s="59"/>
      <c r="N14" s="61"/>
      <c r="O14" s="62"/>
      <c r="P14" s="63"/>
    </row>
    <row r="15" spans="1:16" ht="12.75">
      <c r="A15" s="7"/>
      <c r="B15" s="75"/>
      <c r="C15" s="50"/>
      <c r="D15" s="40"/>
      <c r="E15" s="6"/>
      <c r="F15" s="39"/>
      <c r="G15" s="23"/>
      <c r="H15" s="45"/>
      <c r="I15" s="33">
        <v>0.5791666666666667</v>
      </c>
      <c r="J15" s="61" t="str">
        <f>B7</f>
        <v>FV Püttlingen 2</v>
      </c>
      <c r="K15" s="59"/>
      <c r="L15" s="58" t="str">
        <f>B10</f>
        <v>Spvvg Quierschied 2</v>
      </c>
      <c r="M15" s="59"/>
      <c r="N15" s="61"/>
      <c r="O15" s="62"/>
      <c r="P15" s="63"/>
    </row>
    <row r="16" spans="1:16" ht="12.75">
      <c r="A16" s="7"/>
      <c r="B16" s="75"/>
      <c r="C16" s="50"/>
      <c r="D16" s="40"/>
      <c r="E16" s="6"/>
      <c r="F16" s="39"/>
      <c r="G16" s="23"/>
      <c r="H16" s="45"/>
      <c r="I16" s="76"/>
      <c r="J16" s="77"/>
      <c r="K16" s="78"/>
      <c r="L16" s="75"/>
      <c r="M16" s="78"/>
      <c r="N16" s="77"/>
      <c r="O16" s="79"/>
      <c r="P16" s="80"/>
    </row>
    <row r="17" spans="1:16" ht="12.75">
      <c r="A17" s="7"/>
      <c r="B17" s="75"/>
      <c r="C17" s="50"/>
      <c r="D17" s="40"/>
      <c r="E17" s="6"/>
      <c r="F17" s="39"/>
      <c r="G17" s="23"/>
      <c r="H17" s="45"/>
      <c r="I17" s="76"/>
      <c r="J17" s="77"/>
      <c r="K17" s="78"/>
      <c r="L17" s="75"/>
      <c r="M17" s="78"/>
      <c r="N17" s="77"/>
      <c r="O17" s="79"/>
      <c r="P17" s="80"/>
    </row>
    <row r="18" spans="2:16" ht="12.75">
      <c r="B18" s="45"/>
      <c r="C18" s="46"/>
      <c r="D18" s="45"/>
      <c r="E18" s="37"/>
      <c r="F18" s="32"/>
      <c r="G18" s="46"/>
      <c r="H18" s="45"/>
      <c r="I18" s="46"/>
      <c r="J18" s="45"/>
      <c r="K18" s="46"/>
      <c r="L18" s="45"/>
      <c r="M18" s="46"/>
      <c r="N18" s="45"/>
      <c r="O18" s="46"/>
      <c r="P18" s="32"/>
    </row>
    <row r="19" spans="2:16" ht="15.75">
      <c r="B19" s="45"/>
      <c r="C19" s="46"/>
      <c r="D19" s="45"/>
      <c r="E19" s="37"/>
      <c r="F19" s="32"/>
      <c r="G19" s="46"/>
      <c r="H19" s="45"/>
      <c r="I19" s="46"/>
      <c r="J19" s="54">
        <f>B52</f>
        <v>0</v>
      </c>
      <c r="K19" s="46"/>
      <c r="L19" s="45" t="s">
        <v>32</v>
      </c>
      <c r="M19" s="46"/>
      <c r="N19" s="45"/>
      <c r="O19" s="46"/>
      <c r="P19" s="32"/>
    </row>
    <row r="20" spans="2:16" ht="12.75">
      <c r="B20" s="45"/>
      <c r="C20" s="46"/>
      <c r="D20" s="45"/>
      <c r="E20" s="37"/>
      <c r="F20" s="32"/>
      <c r="G20" s="46"/>
      <c r="H20" s="45"/>
      <c r="I20" s="46"/>
      <c r="J20" s="45"/>
      <c r="K20" s="46"/>
      <c r="L20" s="45"/>
      <c r="M20" s="46"/>
      <c r="N20" s="45"/>
      <c r="O20" s="46"/>
      <c r="P20" s="32"/>
    </row>
    <row r="21" spans="1:16" ht="12.75">
      <c r="A21" s="55" t="s">
        <v>29</v>
      </c>
      <c r="B21" s="53" t="s">
        <v>1</v>
      </c>
      <c r="C21" s="3" t="s">
        <v>2</v>
      </c>
      <c r="D21" s="37" t="s">
        <v>15</v>
      </c>
      <c r="E21" s="37"/>
      <c r="F21" s="51"/>
      <c r="G21" s="3" t="s">
        <v>4</v>
      </c>
      <c r="H21" s="45"/>
      <c r="I21" s="46"/>
      <c r="J21" s="45"/>
      <c r="K21" s="3" t="s">
        <v>2</v>
      </c>
      <c r="L21" s="45"/>
      <c r="M21" s="3" t="s">
        <v>2</v>
      </c>
      <c r="N21" s="37" t="s">
        <v>14</v>
      </c>
      <c r="O21" s="46"/>
      <c r="P21" s="32"/>
    </row>
    <row r="22" spans="1:16" ht="12.75">
      <c r="A22" s="22"/>
      <c r="B22" s="58" t="s">
        <v>18</v>
      </c>
      <c r="C22" s="48">
        <f>K22+K26+K30</f>
        <v>0</v>
      </c>
      <c r="D22" s="38">
        <f>N22+N26+N30</f>
        <v>0</v>
      </c>
      <c r="E22" s="49" t="s">
        <v>3</v>
      </c>
      <c r="F22" s="31">
        <f>P22+P26+P30</f>
        <v>0</v>
      </c>
      <c r="G22" s="30">
        <f>D22-F22</f>
        <v>0</v>
      </c>
      <c r="H22" s="45"/>
      <c r="I22" s="33">
        <v>0.6041666666666666</v>
      </c>
      <c r="J22" s="65" t="str">
        <f>B22</f>
        <v>SV Remmesweiler</v>
      </c>
      <c r="K22" s="59"/>
      <c r="L22" s="58" t="str">
        <f>B23</f>
        <v>SC Furpach 2</v>
      </c>
      <c r="M22" s="59"/>
      <c r="N22" s="61"/>
      <c r="O22" s="62"/>
      <c r="P22" s="63"/>
    </row>
    <row r="23" spans="1:16" ht="12.75">
      <c r="A23" s="22"/>
      <c r="B23" s="58" t="s">
        <v>52</v>
      </c>
      <c r="C23" s="48">
        <f>M22+K27+K31</f>
        <v>0</v>
      </c>
      <c r="D23" s="38">
        <f>P22+N27+N31</f>
        <v>0</v>
      </c>
      <c r="E23" s="49" t="s">
        <v>3</v>
      </c>
      <c r="F23" s="31">
        <f>N22+P27+P31</f>
        <v>0</v>
      </c>
      <c r="G23" s="30">
        <f>D23-F23</f>
        <v>0</v>
      </c>
      <c r="H23" s="45"/>
      <c r="I23" s="33">
        <v>0.6152777777777778</v>
      </c>
      <c r="J23" s="61" t="str">
        <f>B24</f>
        <v>FK Bosna Saar</v>
      </c>
      <c r="K23" s="59"/>
      <c r="L23" s="58" t="str">
        <f>B25</f>
        <v>ASV Kleinottweiler 2</v>
      </c>
      <c r="M23" s="59"/>
      <c r="N23" s="61"/>
      <c r="O23" s="62"/>
      <c r="P23" s="63"/>
    </row>
    <row r="24" spans="1:16" ht="12.75">
      <c r="A24" s="22"/>
      <c r="B24" s="58" t="s">
        <v>57</v>
      </c>
      <c r="C24" s="48">
        <f>K23+M26+M31</f>
        <v>0</v>
      </c>
      <c r="D24" s="38">
        <f>N23+P26+P31</f>
        <v>0</v>
      </c>
      <c r="E24" s="49" t="s">
        <v>3</v>
      </c>
      <c r="F24" s="31">
        <f>P23+N26+N31</f>
        <v>0</v>
      </c>
      <c r="G24" s="30">
        <f>D24-F24</f>
        <v>0</v>
      </c>
      <c r="H24" s="45"/>
      <c r="I24" s="33">
        <v>0.6263888888888889</v>
      </c>
      <c r="J24" s="61" t="str">
        <f>B30</f>
        <v>DJK Elversberg</v>
      </c>
      <c r="K24" s="59"/>
      <c r="L24" s="60" t="str">
        <f>B31</f>
        <v>SV Bexbach</v>
      </c>
      <c r="M24" s="59"/>
      <c r="N24" s="61"/>
      <c r="O24" s="62"/>
      <c r="P24" s="63"/>
    </row>
    <row r="25" spans="1:16" ht="12.75">
      <c r="A25" s="22"/>
      <c r="B25" s="58" t="s">
        <v>55</v>
      </c>
      <c r="C25" s="48">
        <f>M23+M27+M30</f>
        <v>0</v>
      </c>
      <c r="D25" s="38">
        <f>P23+P27+P30</f>
        <v>0</v>
      </c>
      <c r="E25" s="49" t="s">
        <v>3</v>
      </c>
      <c r="F25" s="31">
        <f>N23+N27+N30</f>
        <v>0</v>
      </c>
      <c r="G25" s="30">
        <f>D25-F25</f>
        <v>0</v>
      </c>
      <c r="H25" s="45"/>
      <c r="I25" s="33">
        <v>0.6375000000000001</v>
      </c>
      <c r="J25" s="65" t="str">
        <f>B32</f>
        <v>SSC Schaffhausen 2</v>
      </c>
      <c r="K25" s="59"/>
      <c r="L25" s="58" t="str">
        <f>B33</f>
        <v>DJK Münchwies</v>
      </c>
      <c r="M25" s="59"/>
      <c r="N25" s="61"/>
      <c r="O25" s="62"/>
      <c r="P25" s="63"/>
    </row>
    <row r="26" spans="2:16" ht="12.75">
      <c r="B26" s="45"/>
      <c r="C26" s="45"/>
      <c r="D26" s="45"/>
      <c r="E26" s="3"/>
      <c r="F26" s="45"/>
      <c r="G26" s="46"/>
      <c r="H26" s="45"/>
      <c r="I26" s="33">
        <v>0.6486111111111111</v>
      </c>
      <c r="J26" s="65" t="str">
        <f>B22</f>
        <v>SV Remmesweiler</v>
      </c>
      <c r="K26" s="59"/>
      <c r="L26" s="60" t="str">
        <f>B24</f>
        <v>FK Bosna Saar</v>
      </c>
      <c r="M26" s="59"/>
      <c r="N26" s="61"/>
      <c r="O26" s="62"/>
      <c r="P26" s="63"/>
    </row>
    <row r="27" spans="2:16" ht="12.75">
      <c r="B27" s="45"/>
      <c r="C27" s="45"/>
      <c r="D27" s="45"/>
      <c r="E27" s="3"/>
      <c r="F27" s="45"/>
      <c r="G27" s="46"/>
      <c r="H27" s="45"/>
      <c r="I27" s="33">
        <v>0.6597222222222222</v>
      </c>
      <c r="J27" s="65" t="str">
        <f>B23</f>
        <v>SC Furpach 2</v>
      </c>
      <c r="K27" s="59"/>
      <c r="L27" s="58" t="str">
        <f>B25</f>
        <v>ASV Kleinottweiler 2</v>
      </c>
      <c r="M27" s="59"/>
      <c r="N27" s="61"/>
      <c r="O27" s="62"/>
      <c r="P27" s="63"/>
    </row>
    <row r="28" spans="2:16" ht="12.75">
      <c r="B28" s="45"/>
      <c r="C28" s="45"/>
      <c r="D28" s="45"/>
      <c r="E28" s="3"/>
      <c r="F28" s="45"/>
      <c r="G28" s="46"/>
      <c r="H28" s="45"/>
      <c r="I28" s="33">
        <v>0.6708333333333334</v>
      </c>
      <c r="J28" s="61" t="str">
        <f>B30</f>
        <v>DJK Elversberg</v>
      </c>
      <c r="K28" s="59"/>
      <c r="L28" s="58" t="str">
        <f>B32</f>
        <v>SSC Schaffhausen 2</v>
      </c>
      <c r="M28" s="59"/>
      <c r="N28" s="61"/>
      <c r="O28" s="62"/>
      <c r="P28" s="63"/>
    </row>
    <row r="29" spans="1:16" ht="12.75">
      <c r="A29" s="55" t="s">
        <v>29</v>
      </c>
      <c r="B29" s="53" t="s">
        <v>5</v>
      </c>
      <c r="C29" s="3" t="s">
        <v>2</v>
      </c>
      <c r="D29" s="37" t="s">
        <v>15</v>
      </c>
      <c r="E29" s="3"/>
      <c r="F29" s="51"/>
      <c r="G29" s="3" t="s">
        <v>4</v>
      </c>
      <c r="H29" s="45"/>
      <c r="I29" s="33">
        <v>0.6819444444444445</v>
      </c>
      <c r="J29" s="61" t="str">
        <f>B31</f>
        <v>SV Bexbach</v>
      </c>
      <c r="K29" s="59"/>
      <c r="L29" s="58" t="str">
        <f>B33</f>
        <v>DJK Münchwies</v>
      </c>
      <c r="M29" s="59"/>
      <c r="N29" s="61"/>
      <c r="O29" s="62"/>
      <c r="P29" s="63"/>
    </row>
    <row r="30" spans="1:16" ht="12.75">
      <c r="A30" s="22"/>
      <c r="B30" s="58" t="s">
        <v>19</v>
      </c>
      <c r="C30" s="48">
        <f>K24+K28+K32</f>
        <v>0</v>
      </c>
      <c r="D30" s="38">
        <f>N24+N28+N32</f>
        <v>0</v>
      </c>
      <c r="E30" s="49" t="s">
        <v>3</v>
      </c>
      <c r="F30" s="31">
        <f>P24+P28+P32</f>
        <v>0</v>
      </c>
      <c r="G30" s="30">
        <f>D30-F30</f>
        <v>0</v>
      </c>
      <c r="H30" s="45"/>
      <c r="I30" s="33">
        <v>0.6930555555555555</v>
      </c>
      <c r="J30" s="65" t="str">
        <f>B22</f>
        <v>SV Remmesweiler</v>
      </c>
      <c r="K30" s="59"/>
      <c r="L30" s="58" t="str">
        <f>B25</f>
        <v>ASV Kleinottweiler 2</v>
      </c>
      <c r="M30" s="59"/>
      <c r="N30" s="61"/>
      <c r="O30" s="62"/>
      <c r="P30" s="63"/>
    </row>
    <row r="31" spans="1:16" ht="12.75">
      <c r="A31" s="22"/>
      <c r="B31" s="58" t="s">
        <v>53</v>
      </c>
      <c r="C31" s="48">
        <f>M24+K29+K33</f>
        <v>0</v>
      </c>
      <c r="D31" s="38">
        <f>P24+N29+N33</f>
        <v>0</v>
      </c>
      <c r="E31" s="49" t="s">
        <v>3</v>
      </c>
      <c r="F31" s="31">
        <f>N24+P29+P33</f>
        <v>0</v>
      </c>
      <c r="G31" s="30">
        <f>D31-F31</f>
        <v>0</v>
      </c>
      <c r="H31" s="45"/>
      <c r="I31" s="33">
        <v>0.7041666666666666</v>
      </c>
      <c r="J31" s="65" t="str">
        <f>B23</f>
        <v>SC Furpach 2</v>
      </c>
      <c r="K31" s="59"/>
      <c r="L31" s="60" t="str">
        <f>B24</f>
        <v>FK Bosna Saar</v>
      </c>
      <c r="M31" s="59"/>
      <c r="N31" s="61"/>
      <c r="O31" s="62"/>
      <c r="P31" s="63"/>
    </row>
    <row r="32" spans="1:16" ht="12.75">
      <c r="A32" s="22"/>
      <c r="B32" s="58" t="s">
        <v>59</v>
      </c>
      <c r="C32" s="48">
        <f>K25+M28+M33</f>
        <v>0</v>
      </c>
      <c r="D32" s="38">
        <f>N25+P28+P33</f>
        <v>0</v>
      </c>
      <c r="E32" s="49" t="s">
        <v>3</v>
      </c>
      <c r="F32" s="31">
        <f>P25+N28+N33</f>
        <v>0</v>
      </c>
      <c r="G32" s="30">
        <f>D32-F32</f>
        <v>0</v>
      </c>
      <c r="H32" s="45"/>
      <c r="I32" s="33">
        <v>0.7152777777777778</v>
      </c>
      <c r="J32" s="61" t="str">
        <f>B30</f>
        <v>DJK Elversberg</v>
      </c>
      <c r="K32" s="59"/>
      <c r="L32" s="58" t="str">
        <f>B33</f>
        <v>DJK Münchwies</v>
      </c>
      <c r="M32" s="59"/>
      <c r="N32" s="61"/>
      <c r="O32" s="62"/>
      <c r="P32" s="63"/>
    </row>
    <row r="33" spans="1:16" ht="12.75">
      <c r="A33" s="22"/>
      <c r="B33" s="58" t="s">
        <v>61</v>
      </c>
      <c r="C33" s="48">
        <f>M25+M29+M32</f>
        <v>0</v>
      </c>
      <c r="D33" s="38">
        <f>P25+P29+P32</f>
        <v>0</v>
      </c>
      <c r="E33" s="49" t="s">
        <v>3</v>
      </c>
      <c r="F33" s="31">
        <f>N25+N29+N32</f>
        <v>0</v>
      </c>
      <c r="G33" s="30">
        <f>D33-F33</f>
        <v>0</v>
      </c>
      <c r="H33" s="45"/>
      <c r="I33" s="33">
        <v>0.7263888888888889</v>
      </c>
      <c r="J33" s="61" t="str">
        <f>B31</f>
        <v>SV Bexbach</v>
      </c>
      <c r="K33" s="59"/>
      <c r="L33" s="58" t="str">
        <f>B32</f>
        <v>SSC Schaffhausen 2</v>
      </c>
      <c r="M33" s="59"/>
      <c r="N33" s="61"/>
      <c r="O33" s="62"/>
      <c r="P33" s="63"/>
    </row>
    <row r="34" spans="2:16" ht="12.75">
      <c r="B34" s="45"/>
      <c r="C34" s="45"/>
      <c r="D34" s="45"/>
      <c r="E34" s="45"/>
      <c r="F34" s="45"/>
      <c r="G34" s="45"/>
      <c r="H34" s="45"/>
      <c r="I34" s="46"/>
      <c r="J34" s="45"/>
      <c r="K34" s="46"/>
      <c r="L34" s="45"/>
      <c r="M34" s="46"/>
      <c r="N34" s="45"/>
      <c r="O34" s="46"/>
      <c r="P34" s="32"/>
    </row>
    <row r="35" spans="2:16" ht="12.75">
      <c r="B35" s="45"/>
      <c r="C35" s="45"/>
      <c r="D35" s="45"/>
      <c r="E35" s="45"/>
      <c r="F35" s="45"/>
      <c r="G35" s="45"/>
      <c r="H35" s="45"/>
      <c r="I35" s="46"/>
      <c r="J35" s="45"/>
      <c r="K35" s="46"/>
      <c r="L35" s="45"/>
      <c r="M35" s="46"/>
      <c r="N35" s="45"/>
      <c r="O35" s="46"/>
      <c r="P35" s="32"/>
    </row>
    <row r="36" spans="2:16" ht="12.75">
      <c r="B36" s="45"/>
      <c r="C36" s="45"/>
      <c r="D36" s="45"/>
      <c r="E36" s="45"/>
      <c r="F36" s="45"/>
      <c r="G36" s="45"/>
      <c r="H36" s="45"/>
      <c r="I36" s="46"/>
      <c r="J36" s="45"/>
      <c r="K36" s="46"/>
      <c r="L36" s="45"/>
      <c r="M36" s="46"/>
      <c r="N36" s="45"/>
      <c r="O36" s="46"/>
      <c r="P36" s="32"/>
    </row>
    <row r="37" spans="1:16" ht="12.75">
      <c r="A37" s="55" t="s">
        <v>29</v>
      </c>
      <c r="B37" s="53" t="s">
        <v>6</v>
      </c>
      <c r="C37" s="3" t="s">
        <v>2</v>
      </c>
      <c r="D37" s="37" t="s">
        <v>15</v>
      </c>
      <c r="E37" s="37"/>
      <c r="F37" s="51"/>
      <c r="G37" s="3" t="s">
        <v>4</v>
      </c>
      <c r="H37" s="45"/>
      <c r="I37" s="46"/>
      <c r="J37" s="45"/>
      <c r="K37" s="3" t="s">
        <v>2</v>
      </c>
      <c r="L37" s="45"/>
      <c r="M37" s="3" t="s">
        <v>2</v>
      </c>
      <c r="N37" s="37" t="s">
        <v>14</v>
      </c>
      <c r="O37" s="46"/>
      <c r="P37" s="32"/>
    </row>
    <row r="38" spans="1:16" ht="12.75">
      <c r="A38" s="22"/>
      <c r="B38" s="58" t="s">
        <v>48</v>
      </c>
      <c r="C38" s="48">
        <f>K38+K42+K46</f>
        <v>0</v>
      </c>
      <c r="D38" s="38">
        <f>N38+N42+N46</f>
        <v>0</v>
      </c>
      <c r="E38" s="49" t="s">
        <v>3</v>
      </c>
      <c r="F38" s="31">
        <f>P38+P42+P46</f>
        <v>0</v>
      </c>
      <c r="G38" s="30">
        <f>D38-F38</f>
        <v>0</v>
      </c>
      <c r="H38" s="45"/>
      <c r="I38" s="33">
        <v>0.75</v>
      </c>
      <c r="J38" s="65" t="str">
        <f>B38</f>
        <v>FSG Schiffweiler 3</v>
      </c>
      <c r="K38" s="59"/>
      <c r="L38" s="58" t="str">
        <f>B39</f>
        <v>FC Landsweiler-Reden 2</v>
      </c>
      <c r="M38" s="59"/>
      <c r="N38" s="61"/>
      <c r="O38" s="62"/>
      <c r="P38" s="63"/>
    </row>
    <row r="39" spans="1:16" ht="12.75">
      <c r="A39" s="22"/>
      <c r="B39" s="58" t="s">
        <v>46</v>
      </c>
      <c r="C39" s="48">
        <f>M38+K43+K47</f>
        <v>0</v>
      </c>
      <c r="D39" s="38">
        <f>P38+N43+N47</f>
        <v>0</v>
      </c>
      <c r="E39" s="49" t="s">
        <v>3</v>
      </c>
      <c r="F39" s="31">
        <f>N38+P43+P47</f>
        <v>0</v>
      </c>
      <c r="G39" s="30">
        <f>D39-F39</f>
        <v>0</v>
      </c>
      <c r="H39" s="45"/>
      <c r="I39" s="33">
        <v>0.7611111111111111</v>
      </c>
      <c r="J39" s="61" t="str">
        <f>B40</f>
        <v>SG Holz-Wahlschied 2</v>
      </c>
      <c r="K39" s="59"/>
      <c r="L39" s="58" t="str">
        <f>B41</f>
        <v>Preußen Merchweiler 2</v>
      </c>
      <c r="M39" s="59"/>
      <c r="N39" s="61"/>
      <c r="O39" s="62"/>
      <c r="P39" s="63"/>
    </row>
    <row r="40" spans="1:16" ht="12.75">
      <c r="A40" s="22"/>
      <c r="B40" s="58" t="s">
        <v>51</v>
      </c>
      <c r="C40" s="48">
        <f>K39+M42+M47</f>
        <v>0</v>
      </c>
      <c r="D40" s="38">
        <f>N39+P42+P47</f>
        <v>0</v>
      </c>
      <c r="E40" s="49" t="s">
        <v>3</v>
      </c>
      <c r="F40" s="31">
        <f>P39+N42+N47</f>
        <v>0</v>
      </c>
      <c r="G40" s="30">
        <f>D40-F40</f>
        <v>0</v>
      </c>
      <c r="H40" s="45"/>
      <c r="I40" s="68">
        <v>0.7722222222222223</v>
      </c>
      <c r="J40" s="61" t="str">
        <f>B46</f>
        <v>SC Heiligenwald</v>
      </c>
      <c r="K40" s="59"/>
      <c r="L40" s="60" t="str">
        <f>B47</f>
        <v>VfB Hüttigweiler 2</v>
      </c>
      <c r="M40" s="59"/>
      <c r="N40" s="61"/>
      <c r="O40" s="62"/>
      <c r="P40" s="63"/>
    </row>
    <row r="41" spans="1:16" ht="12.75">
      <c r="A41" s="22"/>
      <c r="B41" s="58" t="s">
        <v>56</v>
      </c>
      <c r="C41" s="48">
        <f>M39+M43+M46</f>
        <v>0</v>
      </c>
      <c r="D41" s="38">
        <f>P39+P43+P46</f>
        <v>0</v>
      </c>
      <c r="E41" s="49" t="s">
        <v>3</v>
      </c>
      <c r="F41" s="31">
        <f>N39+N43+N46</f>
        <v>0</v>
      </c>
      <c r="G41" s="30">
        <f>D41-F41</f>
        <v>0</v>
      </c>
      <c r="H41" s="45"/>
      <c r="I41" s="68">
        <v>0.7833333333333333</v>
      </c>
      <c r="J41" s="65" t="str">
        <f>B48</f>
        <v>SV Höchen</v>
      </c>
      <c r="K41" s="59"/>
      <c r="L41" s="58" t="str">
        <f>B49</f>
        <v>SV Stennweiler 2</v>
      </c>
      <c r="M41" s="59"/>
      <c r="N41" s="61"/>
      <c r="O41" s="62"/>
      <c r="P41" s="63"/>
    </row>
    <row r="42" spans="2:16" ht="12.75">
      <c r="B42" s="45"/>
      <c r="C42" s="45"/>
      <c r="D42" s="45"/>
      <c r="E42" s="3"/>
      <c r="F42" s="45"/>
      <c r="G42" s="46"/>
      <c r="H42" s="45"/>
      <c r="I42" s="33">
        <v>0.7944444444444444</v>
      </c>
      <c r="J42" s="65" t="str">
        <f>B38</f>
        <v>FSG Schiffweiler 3</v>
      </c>
      <c r="K42" s="59"/>
      <c r="L42" s="60" t="str">
        <f>B40</f>
        <v>SG Holz-Wahlschied 2</v>
      </c>
      <c r="M42" s="59"/>
      <c r="N42" s="61"/>
      <c r="O42" s="62"/>
      <c r="P42" s="63"/>
    </row>
    <row r="43" spans="2:16" ht="12.75">
      <c r="B43" s="45"/>
      <c r="C43" s="45"/>
      <c r="D43" s="45"/>
      <c r="E43" s="3"/>
      <c r="F43" s="45"/>
      <c r="G43" s="46"/>
      <c r="H43" s="45"/>
      <c r="I43" s="33">
        <v>0.8055555555555555</v>
      </c>
      <c r="J43" s="65" t="str">
        <f>B39</f>
        <v>FC Landsweiler-Reden 2</v>
      </c>
      <c r="K43" s="59"/>
      <c r="L43" s="58" t="str">
        <f>B41</f>
        <v>Preußen Merchweiler 2</v>
      </c>
      <c r="M43" s="59"/>
      <c r="N43" s="61"/>
      <c r="O43" s="62"/>
      <c r="P43" s="63"/>
    </row>
    <row r="44" spans="2:16" ht="12.75">
      <c r="B44" s="45"/>
      <c r="C44" s="45"/>
      <c r="D44" s="45"/>
      <c r="E44" s="3"/>
      <c r="F44" s="45"/>
      <c r="G44" s="46"/>
      <c r="H44" s="45"/>
      <c r="I44" s="68">
        <v>0.8166666666666668</v>
      </c>
      <c r="J44" s="61" t="str">
        <f>B46</f>
        <v>SC Heiligenwald</v>
      </c>
      <c r="K44" s="59"/>
      <c r="L44" s="58" t="str">
        <f>B48</f>
        <v>SV Höchen</v>
      </c>
      <c r="M44" s="59"/>
      <c r="N44" s="61"/>
      <c r="O44" s="62"/>
      <c r="P44" s="63"/>
    </row>
    <row r="45" spans="1:16" ht="12.75">
      <c r="A45" s="55" t="s">
        <v>29</v>
      </c>
      <c r="B45" s="53" t="s">
        <v>17</v>
      </c>
      <c r="C45" s="3" t="s">
        <v>2</v>
      </c>
      <c r="D45" s="37" t="s">
        <v>15</v>
      </c>
      <c r="E45" s="3"/>
      <c r="F45" s="51"/>
      <c r="G45" s="3" t="s">
        <v>4</v>
      </c>
      <c r="H45" s="45"/>
      <c r="I45" s="68">
        <v>0.8277777777777778</v>
      </c>
      <c r="J45" s="61" t="str">
        <f>B47</f>
        <v>VfB Hüttigweiler 2</v>
      </c>
      <c r="K45" s="59"/>
      <c r="L45" s="58" t="str">
        <f>B49</f>
        <v>SV Stennweiler 2</v>
      </c>
      <c r="M45" s="59"/>
      <c r="N45" s="61"/>
      <c r="O45" s="62"/>
      <c r="P45" s="63"/>
    </row>
    <row r="46" spans="1:16" ht="12.75">
      <c r="A46" s="22"/>
      <c r="B46" s="58" t="s">
        <v>47</v>
      </c>
      <c r="C46" s="48">
        <f>K40+K44+K48</f>
        <v>0</v>
      </c>
      <c r="D46" s="38">
        <f>N40+N44+N48</f>
        <v>0</v>
      </c>
      <c r="E46" s="49" t="s">
        <v>3</v>
      </c>
      <c r="F46" s="31">
        <f>P40+P44+P48</f>
        <v>0</v>
      </c>
      <c r="G46" s="30">
        <f>D46-F46</f>
        <v>0</v>
      </c>
      <c r="H46" s="45"/>
      <c r="I46" s="33">
        <v>0.8388888888888889</v>
      </c>
      <c r="J46" s="65" t="str">
        <f>B38</f>
        <v>FSG Schiffweiler 3</v>
      </c>
      <c r="K46" s="59"/>
      <c r="L46" s="58" t="str">
        <f>B41</f>
        <v>Preußen Merchweiler 2</v>
      </c>
      <c r="M46" s="59"/>
      <c r="N46" s="61"/>
      <c r="O46" s="62"/>
      <c r="P46" s="63"/>
    </row>
    <row r="47" spans="1:16" ht="12.75">
      <c r="A47" s="22"/>
      <c r="B47" s="58" t="s">
        <v>49</v>
      </c>
      <c r="C47" s="48">
        <f>M40+K45+K49</f>
        <v>0</v>
      </c>
      <c r="D47" s="38">
        <f>P40+N45+N49</f>
        <v>0</v>
      </c>
      <c r="E47" s="49" t="s">
        <v>3</v>
      </c>
      <c r="F47" s="31">
        <f>N40+P45+P49</f>
        <v>0</v>
      </c>
      <c r="G47" s="30">
        <f>D47-F47</f>
        <v>0</v>
      </c>
      <c r="H47" s="45"/>
      <c r="I47" s="33">
        <v>0.85</v>
      </c>
      <c r="J47" s="65" t="str">
        <f>B39</f>
        <v>FC Landsweiler-Reden 2</v>
      </c>
      <c r="K47" s="59"/>
      <c r="L47" s="60" t="str">
        <f>B40</f>
        <v>SG Holz-Wahlschied 2</v>
      </c>
      <c r="M47" s="59"/>
      <c r="N47" s="61"/>
      <c r="O47" s="62"/>
      <c r="P47" s="63"/>
    </row>
    <row r="48" spans="1:16" ht="12.75">
      <c r="A48" s="22"/>
      <c r="B48" s="58" t="s">
        <v>45</v>
      </c>
      <c r="C48" s="48">
        <f>K41+M44+M49</f>
        <v>0</v>
      </c>
      <c r="D48" s="38">
        <f>N41+P44+P49</f>
        <v>0</v>
      </c>
      <c r="E48" s="49" t="s">
        <v>3</v>
      </c>
      <c r="F48" s="31">
        <f>P41+N44+N49</f>
        <v>0</v>
      </c>
      <c r="G48" s="30">
        <f>D48-F48</f>
        <v>0</v>
      </c>
      <c r="H48" s="45"/>
      <c r="I48" s="68">
        <v>0.8611111111111112</v>
      </c>
      <c r="J48" s="61" t="str">
        <f>B46</f>
        <v>SC Heiligenwald</v>
      </c>
      <c r="K48" s="59"/>
      <c r="L48" s="58" t="str">
        <f>B49</f>
        <v>SV Stennweiler 2</v>
      </c>
      <c r="M48" s="59"/>
      <c r="N48" s="61"/>
      <c r="O48" s="62"/>
      <c r="P48" s="63"/>
    </row>
    <row r="49" spans="1:16" ht="12.75">
      <c r="A49" s="22"/>
      <c r="B49" s="58" t="s">
        <v>44</v>
      </c>
      <c r="C49" s="48">
        <f>M41+M45+M48</f>
        <v>0</v>
      </c>
      <c r="D49" s="38">
        <f>P41+P45+P48</f>
        <v>0</v>
      </c>
      <c r="E49" s="49" t="s">
        <v>3</v>
      </c>
      <c r="F49" s="31">
        <f>N41+N45+N48</f>
        <v>0</v>
      </c>
      <c r="G49" s="30">
        <f>D49-F49</f>
        <v>0</v>
      </c>
      <c r="H49" s="45"/>
      <c r="I49" s="68">
        <v>0.8722222222222222</v>
      </c>
      <c r="J49" s="61" t="str">
        <f>B47</f>
        <v>VfB Hüttigweiler 2</v>
      </c>
      <c r="K49" s="59"/>
      <c r="L49" s="58" t="str">
        <f>B48</f>
        <v>SV Höchen</v>
      </c>
      <c r="M49" s="59"/>
      <c r="N49" s="61"/>
      <c r="O49" s="62"/>
      <c r="P49" s="63"/>
    </row>
    <row r="50" spans="2:16" ht="12.75">
      <c r="B50" s="4"/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6"/>
      <c r="N50" s="45"/>
      <c r="O50" s="46"/>
      <c r="P50" s="32"/>
    </row>
    <row r="51" spans="2:16" ht="12.75">
      <c r="B51" s="45" t="s">
        <v>30</v>
      </c>
      <c r="C51" s="45"/>
      <c r="D51" s="45"/>
      <c r="E51" s="45"/>
      <c r="F51" s="45"/>
      <c r="G51" s="45"/>
      <c r="H51" s="45"/>
      <c r="I51" s="45"/>
      <c r="J51" s="45"/>
      <c r="K51" s="46"/>
      <c r="L51" s="45"/>
      <c r="M51" s="46"/>
      <c r="N51" s="45"/>
      <c r="O51" s="46"/>
      <c r="P51" s="32"/>
    </row>
    <row r="52" spans="2:16" ht="15.75">
      <c r="B52" s="54">
        <f>SUM(N6:N17,P6:P17,N22:N33,P22:P33,N38:N49,P38:P49)</f>
        <v>0</v>
      </c>
      <c r="C52" s="45"/>
      <c r="D52" s="45"/>
      <c r="E52" s="45"/>
      <c r="F52" s="45"/>
      <c r="G52" s="45"/>
      <c r="H52" s="45"/>
      <c r="I52" s="45"/>
      <c r="J52" s="45"/>
      <c r="K52" s="46"/>
      <c r="L52" s="45"/>
      <c r="M52" s="46"/>
      <c r="N52" s="45"/>
      <c r="O52" s="45"/>
      <c r="P52" s="45"/>
    </row>
  </sheetData>
  <sheetProtection/>
  <printOptions/>
  <pageMargins left="0.984251968503937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0" customWidth="1"/>
    <col min="2" max="2" width="6.7109375" style="0" customWidth="1"/>
    <col min="3" max="3" width="3.421875" style="0" customWidth="1"/>
    <col min="4" max="4" width="6.28125" style="0" customWidth="1"/>
    <col min="5" max="5" width="2.140625" style="0" customWidth="1"/>
    <col min="6" max="6" width="5.140625" style="0" customWidth="1"/>
    <col min="7" max="7" width="3.421875" style="0" customWidth="1"/>
    <col min="8" max="8" width="4.7109375" style="0" customWidth="1"/>
    <col min="9" max="9" width="9.00390625" style="0" customWidth="1"/>
    <col min="10" max="10" width="1.7109375" style="0" hidden="1" customWidth="1"/>
    <col min="11" max="11" width="20.8515625" style="0" customWidth="1"/>
    <col min="12" max="12" width="3.8515625" style="0" customWidth="1"/>
    <col min="13" max="13" width="20.8515625" style="0" customWidth="1"/>
    <col min="14" max="14" width="4.140625" style="0" customWidth="1"/>
    <col min="15" max="15" width="4.7109375" style="0" customWidth="1"/>
    <col min="16" max="16" width="1.8515625" style="0" customWidth="1"/>
    <col min="17" max="17" width="5.140625" style="0" customWidth="1"/>
  </cols>
  <sheetData>
    <row r="1" ht="18.75">
      <c r="A1" s="5" t="s">
        <v>64</v>
      </c>
    </row>
    <row r="3" spans="1:18" ht="12.75">
      <c r="A3" s="71" t="s">
        <v>20</v>
      </c>
      <c r="B3" s="45"/>
      <c r="C3" s="45"/>
      <c r="D3" s="45"/>
      <c r="E3" s="45"/>
      <c r="F3" s="45"/>
      <c r="G3" s="45"/>
      <c r="H3" s="45"/>
      <c r="I3" s="40"/>
      <c r="J3" s="40"/>
      <c r="K3" s="40"/>
      <c r="L3" s="40"/>
      <c r="M3" s="40"/>
      <c r="N3" s="40"/>
      <c r="O3" s="40"/>
      <c r="P3" s="39"/>
      <c r="Q3" s="45"/>
      <c r="R3" s="45"/>
    </row>
    <row r="4" spans="1:20" ht="12.75">
      <c r="A4" s="24"/>
      <c r="B4" s="55" t="s">
        <v>29</v>
      </c>
      <c r="C4" s="3" t="s">
        <v>2</v>
      </c>
      <c r="D4" s="37" t="s">
        <v>12</v>
      </c>
      <c r="E4" s="37"/>
      <c r="F4" s="37"/>
      <c r="G4" s="37" t="s">
        <v>4</v>
      </c>
      <c r="H4" s="45"/>
      <c r="I4" s="40"/>
      <c r="J4" s="40"/>
      <c r="K4" s="45"/>
      <c r="L4" s="11" t="s">
        <v>2</v>
      </c>
      <c r="M4" s="40"/>
      <c r="N4" s="11" t="s">
        <v>2</v>
      </c>
      <c r="O4" s="11" t="s">
        <v>28</v>
      </c>
      <c r="P4" s="50"/>
      <c r="Q4" s="40"/>
      <c r="R4" s="40"/>
      <c r="S4" s="7"/>
      <c r="T4" s="7"/>
    </row>
    <row r="5" spans="1:20" ht="12.75">
      <c r="A5" s="30" t="s">
        <v>34</v>
      </c>
      <c r="B5" s="48"/>
      <c r="C5" s="48">
        <f>L5+L7+L13+L21</f>
        <v>0</v>
      </c>
      <c r="D5" s="30">
        <f>O5+O7+O13+O19</f>
        <v>0</v>
      </c>
      <c r="E5" s="49"/>
      <c r="F5" s="31">
        <f>Q5+Q7+Q13+Q19</f>
        <v>0</v>
      </c>
      <c r="G5" s="48">
        <f>D5-F5</f>
        <v>0</v>
      </c>
      <c r="H5" s="45"/>
      <c r="I5" s="33">
        <v>0.5</v>
      </c>
      <c r="J5" s="26"/>
      <c r="K5" s="30" t="str">
        <f>A5</f>
        <v>Sieger Gruppe 1</v>
      </c>
      <c r="L5" s="28"/>
      <c r="M5" s="25" t="str">
        <f>A6</f>
        <v>Zweiter Gruppe 2</v>
      </c>
      <c r="N5" s="28"/>
      <c r="O5" s="27"/>
      <c r="P5" s="29"/>
      <c r="Q5" s="25"/>
      <c r="R5" s="40"/>
      <c r="S5" s="7"/>
      <c r="T5" s="7"/>
    </row>
    <row r="6" spans="1:20" ht="12.75">
      <c r="A6" s="30" t="s">
        <v>37</v>
      </c>
      <c r="B6" s="48"/>
      <c r="C6" s="48">
        <f>N5+L11+L17+L22</f>
        <v>0</v>
      </c>
      <c r="D6" s="30"/>
      <c r="E6" s="49"/>
      <c r="F6" s="31"/>
      <c r="G6" s="48">
        <f>D6-F6</f>
        <v>0</v>
      </c>
      <c r="H6" s="45"/>
      <c r="I6" s="33">
        <v>0.5111111111111112</v>
      </c>
      <c r="J6" s="26"/>
      <c r="K6" s="27" t="str">
        <f>A7</f>
        <v>Sieger Gruppe 3</v>
      </c>
      <c r="L6" s="28"/>
      <c r="M6" s="25" t="str">
        <f>A8</f>
        <v>Zweiter Gruppe 4</v>
      </c>
      <c r="N6" s="28"/>
      <c r="O6" s="27"/>
      <c r="P6" s="29"/>
      <c r="Q6" s="25"/>
      <c r="R6" s="40"/>
      <c r="S6" s="7"/>
      <c r="T6" s="7"/>
    </row>
    <row r="7" spans="1:20" ht="12.75">
      <c r="A7" s="30" t="s">
        <v>35</v>
      </c>
      <c r="B7" s="48"/>
      <c r="C7" s="48">
        <f>L6+N11+N13+L18</f>
        <v>0</v>
      </c>
      <c r="D7" s="30"/>
      <c r="E7" s="49"/>
      <c r="F7" s="31"/>
      <c r="G7" s="48">
        <f>D7-F7</f>
        <v>0</v>
      </c>
      <c r="H7" s="45"/>
      <c r="I7" s="33">
        <v>0.5222222222222223</v>
      </c>
      <c r="J7" s="26" t="s">
        <v>9</v>
      </c>
      <c r="K7" s="27" t="str">
        <f>A5</f>
        <v>Sieger Gruppe 1</v>
      </c>
      <c r="L7" s="28"/>
      <c r="M7" s="25" t="str">
        <f>A9</f>
        <v>Sieger Gruppe 5</v>
      </c>
      <c r="N7" s="28"/>
      <c r="O7" s="27"/>
      <c r="P7" s="29"/>
      <c r="Q7" s="25"/>
      <c r="R7" s="40"/>
      <c r="S7" s="7"/>
      <c r="T7" s="7"/>
    </row>
    <row r="8" spans="1:20" ht="12.75">
      <c r="A8" s="30" t="s">
        <v>38</v>
      </c>
      <c r="B8" s="48"/>
      <c r="C8" s="48">
        <f>N6+L12+N17+N19</f>
        <v>0</v>
      </c>
      <c r="D8" s="30"/>
      <c r="E8" s="49"/>
      <c r="F8" s="31"/>
      <c r="G8" s="48">
        <f>D8-F8</f>
        <v>0</v>
      </c>
      <c r="H8" s="45"/>
      <c r="I8" s="33">
        <v>0.5333333333333333</v>
      </c>
      <c r="J8" s="26" t="s">
        <v>11</v>
      </c>
      <c r="K8" s="27" t="str">
        <f>A13</f>
        <v>Zweiter Gruppe 1</v>
      </c>
      <c r="L8" s="28"/>
      <c r="M8" s="25" t="str">
        <f>A14</f>
        <v>Sieger Gruppe 2</v>
      </c>
      <c r="N8" s="28"/>
      <c r="O8" s="27"/>
      <c r="P8" s="29"/>
      <c r="Q8" s="25"/>
      <c r="R8" s="40"/>
      <c r="S8" s="7"/>
      <c r="T8" s="7"/>
    </row>
    <row r="9" spans="1:20" ht="12.75">
      <c r="A9" s="30" t="s">
        <v>36</v>
      </c>
      <c r="B9" s="48"/>
      <c r="C9" s="48">
        <f>N7+N12+N18+N23</f>
        <v>0</v>
      </c>
      <c r="D9" s="30"/>
      <c r="E9" s="49"/>
      <c r="F9" s="31"/>
      <c r="G9" s="48">
        <f>D9-F9</f>
        <v>0</v>
      </c>
      <c r="H9" s="45"/>
      <c r="I9" s="33">
        <v>0.5444444444444444</v>
      </c>
      <c r="J9" s="26" t="s">
        <v>7</v>
      </c>
      <c r="K9" s="30" t="str">
        <f>A15</f>
        <v>Zweiter Gruppe 3</v>
      </c>
      <c r="L9" s="28"/>
      <c r="M9" s="25" t="str">
        <f>A16</f>
        <v>Sieger Gruppe 4</v>
      </c>
      <c r="N9" s="28"/>
      <c r="O9" s="27"/>
      <c r="P9" s="29"/>
      <c r="Q9" s="25"/>
      <c r="R9" s="40"/>
      <c r="S9" s="7"/>
      <c r="T9" s="7"/>
    </row>
    <row r="10" spans="1:20" ht="12.75">
      <c r="A10" s="23"/>
      <c r="B10" s="46"/>
      <c r="C10" s="46"/>
      <c r="D10" s="47"/>
      <c r="E10" s="3"/>
      <c r="F10" s="32"/>
      <c r="G10" s="46"/>
      <c r="H10" s="45"/>
      <c r="I10" s="33">
        <v>0.5555555555555556</v>
      </c>
      <c r="J10" s="26" t="s">
        <v>8</v>
      </c>
      <c r="K10" s="27" t="str">
        <f>A13</f>
        <v>Zweiter Gruppe 1</v>
      </c>
      <c r="L10" s="28"/>
      <c r="M10" s="25" t="str">
        <f>A17</f>
        <v>Zweiter Gruppe 5</v>
      </c>
      <c r="N10" s="28"/>
      <c r="O10" s="27"/>
      <c r="P10" s="29"/>
      <c r="Q10" s="25"/>
      <c r="R10" s="40"/>
      <c r="S10" s="7"/>
      <c r="T10" s="7"/>
    </row>
    <row r="11" spans="1:20" ht="12.75">
      <c r="A11" s="71" t="s">
        <v>21</v>
      </c>
      <c r="B11" s="46"/>
      <c r="C11" s="46"/>
      <c r="D11" s="47"/>
      <c r="E11" s="3"/>
      <c r="F11" s="32"/>
      <c r="G11" s="46"/>
      <c r="H11" s="45"/>
      <c r="I11" s="33">
        <v>0.5666666666666667</v>
      </c>
      <c r="J11" s="26" t="s">
        <v>9</v>
      </c>
      <c r="K11" s="27" t="str">
        <f>A6</f>
        <v>Zweiter Gruppe 2</v>
      </c>
      <c r="L11" s="28"/>
      <c r="M11" s="25" t="str">
        <f>A7</f>
        <v>Sieger Gruppe 3</v>
      </c>
      <c r="N11" s="28"/>
      <c r="O11" s="27"/>
      <c r="P11" s="29"/>
      <c r="Q11" s="25"/>
      <c r="R11" s="40"/>
      <c r="S11" s="7"/>
      <c r="T11" s="7"/>
    </row>
    <row r="12" spans="1:20" ht="12.75">
      <c r="A12" s="24"/>
      <c r="B12" s="55" t="s">
        <v>29</v>
      </c>
      <c r="C12" s="3" t="s">
        <v>2</v>
      </c>
      <c r="D12" s="3" t="s">
        <v>13</v>
      </c>
      <c r="E12" s="3"/>
      <c r="F12" s="51"/>
      <c r="G12" s="3" t="s">
        <v>4</v>
      </c>
      <c r="H12" s="45"/>
      <c r="I12" s="33">
        <v>0.5777777777777778</v>
      </c>
      <c r="J12" s="26" t="s">
        <v>10</v>
      </c>
      <c r="K12" s="27" t="str">
        <f>A8</f>
        <v>Zweiter Gruppe 4</v>
      </c>
      <c r="L12" s="28"/>
      <c r="M12" s="25" t="str">
        <f>A9</f>
        <v>Sieger Gruppe 5</v>
      </c>
      <c r="N12" s="28"/>
      <c r="O12" s="27"/>
      <c r="P12" s="29"/>
      <c r="Q12" s="25"/>
      <c r="R12" s="40"/>
      <c r="S12" s="7"/>
      <c r="T12" s="7"/>
    </row>
    <row r="13" spans="1:20" ht="12.75">
      <c r="A13" s="30" t="s">
        <v>39</v>
      </c>
      <c r="B13" s="48"/>
      <c r="C13" s="48">
        <f>L8+L10+L16+L22</f>
        <v>0</v>
      </c>
      <c r="D13" s="30"/>
      <c r="E13" s="49"/>
      <c r="F13" s="31"/>
      <c r="G13" s="48">
        <f>D13-F13</f>
        <v>0</v>
      </c>
      <c r="H13" s="45"/>
      <c r="I13" s="33">
        <v>0.5888888888888889</v>
      </c>
      <c r="J13" s="26"/>
      <c r="K13" s="30" t="str">
        <f>A5</f>
        <v>Sieger Gruppe 1</v>
      </c>
      <c r="L13" s="28"/>
      <c r="M13" s="25" t="str">
        <f>A7</f>
        <v>Sieger Gruppe 3</v>
      </c>
      <c r="N13" s="28"/>
      <c r="O13" s="27"/>
      <c r="P13" s="29"/>
      <c r="Q13" s="25"/>
      <c r="R13" s="40"/>
      <c r="S13" s="7"/>
      <c r="T13" s="7"/>
    </row>
    <row r="14" spans="1:20" ht="12.75">
      <c r="A14" s="30" t="s">
        <v>40</v>
      </c>
      <c r="B14" s="48"/>
      <c r="C14" s="48">
        <f>N8+L14+L20+L24</f>
        <v>0</v>
      </c>
      <c r="D14" s="30"/>
      <c r="E14" s="49"/>
      <c r="F14" s="31"/>
      <c r="G14" s="48">
        <f>D14-F14</f>
        <v>0</v>
      </c>
      <c r="H14" s="45"/>
      <c r="I14" s="33">
        <v>0.6</v>
      </c>
      <c r="J14" s="26"/>
      <c r="K14" s="27" t="str">
        <f>A14</f>
        <v>Sieger Gruppe 2</v>
      </c>
      <c r="L14" s="28"/>
      <c r="M14" s="25" t="str">
        <f>A15</f>
        <v>Zweiter Gruppe 3</v>
      </c>
      <c r="N14" s="28"/>
      <c r="O14" s="27"/>
      <c r="P14" s="29"/>
      <c r="Q14" s="25"/>
      <c r="R14" s="40"/>
      <c r="S14" s="7"/>
      <c r="T14" s="7"/>
    </row>
    <row r="15" spans="1:20" ht="12.75">
      <c r="A15" s="30" t="s">
        <v>41</v>
      </c>
      <c r="B15" s="48"/>
      <c r="C15" s="48">
        <f>L9+N14+N16+L21</f>
        <v>0</v>
      </c>
      <c r="D15" s="30"/>
      <c r="E15" s="49"/>
      <c r="F15" s="31"/>
      <c r="G15" s="48">
        <f>D15-F15</f>
        <v>0</v>
      </c>
      <c r="H15" s="45"/>
      <c r="I15" s="33">
        <v>0.611111111111111</v>
      </c>
      <c r="J15" s="26"/>
      <c r="K15" s="27" t="str">
        <f>A16</f>
        <v>Sieger Gruppe 4</v>
      </c>
      <c r="L15" s="28"/>
      <c r="M15" s="25" t="str">
        <f>A17</f>
        <v>Zweiter Gruppe 5</v>
      </c>
      <c r="N15" s="28"/>
      <c r="O15" s="27"/>
      <c r="P15" s="29"/>
      <c r="Q15" s="25"/>
      <c r="R15" s="40"/>
      <c r="S15" s="7"/>
      <c r="T15" s="7"/>
    </row>
    <row r="16" spans="1:20" ht="12.75">
      <c r="A16" s="30" t="s">
        <v>42</v>
      </c>
      <c r="B16" s="48"/>
      <c r="C16" s="48">
        <f>N9+L15+N20+N22</f>
        <v>0</v>
      </c>
      <c r="D16" s="30"/>
      <c r="E16" s="49"/>
      <c r="F16" s="31"/>
      <c r="G16" s="48">
        <f>D16-F16</f>
        <v>0</v>
      </c>
      <c r="H16" s="45"/>
      <c r="I16" s="33">
        <v>0.6222222222222222</v>
      </c>
      <c r="J16" s="26"/>
      <c r="K16" s="27" t="str">
        <f>A13</f>
        <v>Zweiter Gruppe 1</v>
      </c>
      <c r="L16" s="28"/>
      <c r="M16" s="25" t="str">
        <f>A15</f>
        <v>Zweiter Gruppe 3</v>
      </c>
      <c r="N16" s="28"/>
      <c r="O16" s="27"/>
      <c r="P16" s="29"/>
      <c r="Q16" s="25"/>
      <c r="R16" s="40"/>
      <c r="S16" s="7"/>
      <c r="T16" s="7"/>
    </row>
    <row r="17" spans="1:20" ht="12.75">
      <c r="A17" s="30" t="s">
        <v>43</v>
      </c>
      <c r="B17" s="48"/>
      <c r="C17" s="48">
        <f>N10+N15+N21+N24</f>
        <v>0</v>
      </c>
      <c r="D17" s="38"/>
      <c r="E17" s="49"/>
      <c r="F17" s="31"/>
      <c r="G17" s="48">
        <f>D17-F17</f>
        <v>0</v>
      </c>
      <c r="H17" s="40"/>
      <c r="I17" s="68">
        <v>0.6333333333333333</v>
      </c>
      <c r="J17" s="38"/>
      <c r="K17" s="30" t="str">
        <f>A6</f>
        <v>Zweiter Gruppe 2</v>
      </c>
      <c r="L17" s="30"/>
      <c r="M17" s="31" t="str">
        <f>A8</f>
        <v>Zweiter Gruppe 4</v>
      </c>
      <c r="N17" s="38"/>
      <c r="O17" s="48"/>
      <c r="P17" s="31"/>
      <c r="Q17" s="38"/>
      <c r="R17" s="40"/>
      <c r="S17" s="7"/>
      <c r="T17" s="7"/>
    </row>
    <row r="18" spans="1:20" ht="12.75">
      <c r="A18" s="23"/>
      <c r="B18" s="50"/>
      <c r="C18" s="50"/>
      <c r="D18" s="40"/>
      <c r="E18" s="6"/>
      <c r="F18" s="39"/>
      <c r="G18" s="50"/>
      <c r="H18" s="40"/>
      <c r="I18" s="68">
        <v>0.6444444444444445</v>
      </c>
      <c r="J18" s="38"/>
      <c r="K18" s="30" t="str">
        <f>A7</f>
        <v>Sieger Gruppe 3</v>
      </c>
      <c r="L18" s="30"/>
      <c r="M18" s="31" t="str">
        <f>A9</f>
        <v>Sieger Gruppe 5</v>
      </c>
      <c r="N18" s="38"/>
      <c r="O18" s="48"/>
      <c r="P18" s="31"/>
      <c r="Q18" s="38"/>
      <c r="R18" s="40"/>
      <c r="S18" s="7"/>
      <c r="T18" s="7"/>
    </row>
    <row r="19" spans="1:20" ht="12.75">
      <c r="A19" s="82"/>
      <c r="B19" s="6"/>
      <c r="C19" s="50"/>
      <c r="D19" s="40"/>
      <c r="E19" s="6"/>
      <c r="F19" s="39"/>
      <c r="G19" s="50"/>
      <c r="H19" s="40"/>
      <c r="I19" s="68">
        <v>0.6555555555555556</v>
      </c>
      <c r="J19" s="38"/>
      <c r="K19" s="30" t="str">
        <f>A5</f>
        <v>Sieger Gruppe 1</v>
      </c>
      <c r="L19" s="30"/>
      <c r="M19" s="31" t="str">
        <f>A8</f>
        <v>Zweiter Gruppe 4</v>
      </c>
      <c r="N19" s="38"/>
      <c r="O19" s="48"/>
      <c r="P19" s="31"/>
      <c r="Q19" s="38"/>
      <c r="R19" s="40"/>
      <c r="S19" s="7"/>
      <c r="T19" s="7"/>
    </row>
    <row r="20" spans="1:20" s="45" customFormat="1" ht="12.75">
      <c r="A20" s="23"/>
      <c r="B20" s="46"/>
      <c r="C20" s="46"/>
      <c r="E20" s="46"/>
      <c r="G20" s="46"/>
      <c r="H20" s="40"/>
      <c r="I20" s="68">
        <v>0.6666666666666666</v>
      </c>
      <c r="J20" s="38"/>
      <c r="K20" s="30" t="str">
        <f>A14</f>
        <v>Sieger Gruppe 2</v>
      </c>
      <c r="L20" s="30"/>
      <c r="M20" s="31" t="str">
        <f>A16</f>
        <v>Sieger Gruppe 4</v>
      </c>
      <c r="N20" s="38"/>
      <c r="O20" s="48"/>
      <c r="P20" s="31"/>
      <c r="Q20" s="38"/>
      <c r="R20" s="40"/>
      <c r="S20" s="40"/>
      <c r="T20" s="40"/>
    </row>
    <row r="21" spans="1:20" ht="12.75">
      <c r="A21" s="23"/>
      <c r="B21" s="50"/>
      <c r="C21" s="50"/>
      <c r="D21" s="23"/>
      <c r="E21" s="6"/>
      <c r="F21" s="39"/>
      <c r="G21" s="50"/>
      <c r="H21" s="40"/>
      <c r="I21" s="68">
        <v>0.6777777777777777</v>
      </c>
      <c r="J21" s="38"/>
      <c r="K21" s="30" t="str">
        <f>A15</f>
        <v>Zweiter Gruppe 3</v>
      </c>
      <c r="L21" s="30"/>
      <c r="M21" s="31" t="str">
        <f>A17</f>
        <v>Zweiter Gruppe 5</v>
      </c>
      <c r="N21" s="38"/>
      <c r="O21" s="49"/>
      <c r="P21" s="31"/>
      <c r="Q21" s="38"/>
      <c r="R21" s="40"/>
      <c r="S21" s="7"/>
      <c r="T21" s="7"/>
    </row>
    <row r="22" spans="1:18" ht="12.75">
      <c r="A22" s="23"/>
      <c r="B22" s="50"/>
      <c r="C22" s="50"/>
      <c r="D22" s="23"/>
      <c r="E22" s="6"/>
      <c r="F22" s="39"/>
      <c r="G22" s="50"/>
      <c r="H22" s="40"/>
      <c r="I22" s="68">
        <v>0.688888888888889</v>
      </c>
      <c r="J22" s="38"/>
      <c r="K22" s="30" t="str">
        <f>A13</f>
        <v>Zweiter Gruppe 1</v>
      </c>
      <c r="L22" s="30"/>
      <c r="M22" s="31" t="str">
        <f>A16</f>
        <v>Sieger Gruppe 4</v>
      </c>
      <c r="N22" s="38"/>
      <c r="O22" s="49"/>
      <c r="P22" s="31"/>
      <c r="Q22" s="38"/>
      <c r="R22" s="45"/>
    </row>
    <row r="23" spans="1:17" s="45" customFormat="1" ht="12.75">
      <c r="A23" s="23"/>
      <c r="B23" s="50"/>
      <c r="C23" s="50"/>
      <c r="D23" s="23"/>
      <c r="E23" s="50"/>
      <c r="F23" s="39"/>
      <c r="G23" s="50"/>
      <c r="H23" s="40"/>
      <c r="I23" s="68">
        <v>0.7000000000000001</v>
      </c>
      <c r="J23" s="38"/>
      <c r="K23" s="30" t="str">
        <f>A6</f>
        <v>Zweiter Gruppe 2</v>
      </c>
      <c r="L23" s="30"/>
      <c r="M23" s="31" t="str">
        <f>A9</f>
        <v>Sieger Gruppe 5</v>
      </c>
      <c r="N23" s="38"/>
      <c r="O23" s="48"/>
      <c r="P23" s="31"/>
      <c r="Q23" s="38"/>
    </row>
    <row r="24" spans="1:18" ht="12.75">
      <c r="A24" s="24"/>
      <c r="B24" s="50"/>
      <c r="C24" s="50"/>
      <c r="D24" s="23"/>
      <c r="E24" s="6"/>
      <c r="F24" s="39"/>
      <c r="G24" s="50"/>
      <c r="H24" s="40"/>
      <c r="I24" s="68">
        <v>0.7111111111111111</v>
      </c>
      <c r="J24" s="38"/>
      <c r="K24" s="30" t="str">
        <f>A14</f>
        <v>Sieger Gruppe 2</v>
      </c>
      <c r="L24" s="30"/>
      <c r="M24" s="31" t="str">
        <f>A17</f>
        <v>Zweiter Gruppe 5</v>
      </c>
      <c r="N24" s="38"/>
      <c r="O24" s="49"/>
      <c r="P24" s="31"/>
      <c r="Q24" s="38"/>
      <c r="R24" s="45"/>
    </row>
    <row r="25" spans="1:18" ht="12.75">
      <c r="A25" s="23"/>
      <c r="B25" s="50"/>
      <c r="C25" s="50"/>
      <c r="D25" s="40"/>
      <c r="E25" s="6"/>
      <c r="F25" s="39"/>
      <c r="G25" s="50"/>
      <c r="H25" s="40"/>
      <c r="I25" s="39"/>
      <c r="J25" s="45"/>
      <c r="K25" s="45"/>
      <c r="L25" s="45"/>
      <c r="M25" s="45"/>
      <c r="N25" s="45"/>
      <c r="O25" s="3"/>
      <c r="P25" s="32"/>
      <c r="Q25" s="45"/>
      <c r="R25" s="45"/>
    </row>
    <row r="26" spans="1:18" ht="12.75">
      <c r="A26" s="23"/>
      <c r="B26" s="50"/>
      <c r="C26" s="50"/>
      <c r="D26" s="40"/>
      <c r="E26" s="6"/>
      <c r="F26" s="39"/>
      <c r="G26" s="50"/>
      <c r="H26" s="40"/>
      <c r="I26" s="39"/>
      <c r="J26" s="45"/>
      <c r="K26" s="45"/>
      <c r="L26" s="45"/>
      <c r="M26" s="45"/>
      <c r="N26" s="45"/>
      <c r="O26" s="3"/>
      <c r="P26" s="32"/>
      <c r="Q26" s="45"/>
      <c r="R26" s="45"/>
    </row>
    <row r="27" spans="1:18" ht="12.75">
      <c r="A27" s="82"/>
      <c r="B27" s="6"/>
      <c r="C27" s="50"/>
      <c r="D27" s="40"/>
      <c r="E27" s="6"/>
      <c r="F27" s="39"/>
      <c r="G27" s="50"/>
      <c r="H27" s="40"/>
      <c r="I27" s="39"/>
      <c r="J27" s="45"/>
      <c r="K27" s="3"/>
      <c r="L27" s="45"/>
      <c r="M27" s="45"/>
      <c r="N27" s="45"/>
      <c r="O27" s="3"/>
      <c r="P27" s="32"/>
      <c r="Q27" s="45"/>
      <c r="R27" s="45"/>
    </row>
    <row r="28" spans="1:18" ht="12.75">
      <c r="A28" s="24"/>
      <c r="B28" s="73"/>
      <c r="C28" s="6"/>
      <c r="D28" s="11"/>
      <c r="E28" s="6"/>
      <c r="F28" s="11"/>
      <c r="G28" s="6"/>
      <c r="H28" s="40"/>
      <c r="I28" s="39"/>
      <c r="J28" s="45"/>
      <c r="K28" s="45"/>
      <c r="L28" s="45"/>
      <c r="M28" s="45"/>
      <c r="N28" s="45"/>
      <c r="O28" s="3"/>
      <c r="P28" s="32"/>
      <c r="Q28" s="45"/>
      <c r="R28" s="45"/>
    </row>
    <row r="29" spans="1:18" ht="12.75">
      <c r="A29" s="23"/>
      <c r="B29" s="50"/>
      <c r="C29" s="50"/>
      <c r="D29" s="23"/>
      <c r="E29" s="6"/>
      <c r="F29" s="39"/>
      <c r="G29" s="50"/>
      <c r="H29" s="40"/>
      <c r="I29" s="39"/>
      <c r="J29" s="45"/>
      <c r="K29" s="45"/>
      <c r="L29" s="45"/>
      <c r="M29" s="45"/>
      <c r="N29" s="45"/>
      <c r="O29" s="3"/>
      <c r="P29" s="32"/>
      <c r="Q29" s="45"/>
      <c r="R29" s="45"/>
    </row>
    <row r="30" spans="1:18" ht="12.75">
      <c r="A30" s="23"/>
      <c r="B30" s="50"/>
      <c r="C30" s="50"/>
      <c r="D30" s="23"/>
      <c r="E30" s="6"/>
      <c r="F30" s="39"/>
      <c r="G30" s="50"/>
      <c r="H30" s="40"/>
      <c r="I30" s="39"/>
      <c r="J30" s="45"/>
      <c r="K30" s="45"/>
      <c r="L30" s="45"/>
      <c r="M30" s="45"/>
      <c r="N30" s="45"/>
      <c r="O30" s="3"/>
      <c r="P30" s="32"/>
      <c r="Q30" s="45"/>
      <c r="R30" s="45"/>
    </row>
    <row r="31" spans="1:18" ht="12.75">
      <c r="A31" s="23"/>
      <c r="B31" s="50"/>
      <c r="C31" s="50"/>
      <c r="D31" s="23"/>
      <c r="E31" s="6"/>
      <c r="F31" s="39"/>
      <c r="G31" s="50"/>
      <c r="H31" s="40"/>
      <c r="I31" s="39"/>
      <c r="J31" s="45"/>
      <c r="K31" s="45"/>
      <c r="L31" s="45"/>
      <c r="M31" s="45"/>
      <c r="N31" s="45"/>
      <c r="O31" s="3"/>
      <c r="P31" s="32"/>
      <c r="Q31" s="45"/>
      <c r="R31" s="45"/>
    </row>
    <row r="32" spans="2:16" ht="12.75">
      <c r="B32" s="7"/>
      <c r="C32" s="7"/>
      <c r="D32" s="7"/>
      <c r="E32" s="6"/>
      <c r="F32" s="7"/>
      <c r="G32" s="10"/>
      <c r="H32" s="7"/>
      <c r="I32" s="8"/>
      <c r="K32" s="3"/>
      <c r="O32" s="3"/>
      <c r="P32" s="2"/>
    </row>
    <row r="33" spans="1:16" ht="12.75">
      <c r="A33" s="4"/>
      <c r="B33" s="7"/>
      <c r="C33" s="7"/>
      <c r="D33" s="7"/>
      <c r="E33" s="7"/>
      <c r="F33" s="7"/>
      <c r="G33" s="7"/>
      <c r="H33" s="7"/>
      <c r="I33" s="7"/>
      <c r="O33" s="1"/>
      <c r="P33" s="2"/>
    </row>
    <row r="34" spans="2:16" ht="12.75">
      <c r="B34" s="7"/>
      <c r="C34" s="7"/>
      <c r="D34" s="7"/>
      <c r="E34" s="7"/>
      <c r="F34" s="7"/>
      <c r="G34" s="7"/>
      <c r="H34" s="7"/>
      <c r="I34" s="7"/>
      <c r="O34" s="1"/>
      <c r="P34" s="2"/>
    </row>
    <row r="35" spans="2:16" ht="12.75">
      <c r="B35" s="7"/>
      <c r="C35" s="7"/>
      <c r="D35" s="7"/>
      <c r="E35" s="6"/>
      <c r="F35" s="7"/>
      <c r="G35" s="7"/>
      <c r="H35" s="7"/>
      <c r="I35" s="7"/>
      <c r="K35" s="3"/>
      <c r="O35" s="1"/>
      <c r="P35" s="2"/>
    </row>
    <row r="36" spans="1:16" ht="18.75">
      <c r="A36" s="9"/>
      <c r="B36" s="7"/>
      <c r="C36" s="7"/>
      <c r="D36" s="7"/>
      <c r="E36" s="7"/>
      <c r="F36" s="7"/>
      <c r="G36" s="7"/>
      <c r="H36" s="7"/>
      <c r="I36" s="7"/>
      <c r="O36" s="1"/>
      <c r="P36" s="2"/>
    </row>
    <row r="37" spans="2:16" ht="12.75">
      <c r="B37" s="7"/>
      <c r="C37" s="7"/>
      <c r="D37" s="7"/>
      <c r="E37" s="7"/>
      <c r="F37" s="7"/>
      <c r="G37" s="7"/>
      <c r="H37" s="7"/>
      <c r="I37" s="7"/>
      <c r="O37" s="1"/>
      <c r="P37" s="2"/>
    </row>
    <row r="38" spans="2:9" ht="12.75">
      <c r="B38" s="7"/>
      <c r="C38" s="7"/>
      <c r="D38" s="7"/>
      <c r="E38" s="7"/>
      <c r="F38" s="7"/>
      <c r="G38" s="7"/>
      <c r="H38" s="7"/>
      <c r="I38" s="7"/>
    </row>
    <row r="39" spans="2:9" ht="12.75">
      <c r="B39" s="7"/>
      <c r="C39" s="7"/>
      <c r="D39" s="7"/>
      <c r="E39" s="7"/>
      <c r="F39" s="7"/>
      <c r="G39" s="7"/>
      <c r="H39" s="7"/>
      <c r="I39" s="7"/>
    </row>
    <row r="40" spans="2:9" ht="12.75">
      <c r="B40" s="7"/>
      <c r="C40" s="7"/>
      <c r="D40" s="7"/>
      <c r="E40" s="7"/>
      <c r="F40" s="7"/>
      <c r="G40" s="7"/>
      <c r="H40" s="7"/>
      <c r="I40" s="7"/>
    </row>
    <row r="41" spans="2:9" ht="12.75">
      <c r="B41" s="7"/>
      <c r="C41" s="7"/>
      <c r="D41" s="7"/>
      <c r="E41" s="7"/>
      <c r="F41" s="7"/>
      <c r="G41" s="7"/>
      <c r="H41" s="7"/>
      <c r="I41" s="7"/>
    </row>
    <row r="42" spans="2:9" ht="12.75">
      <c r="B42" s="7"/>
      <c r="C42" s="7"/>
      <c r="D42" s="7"/>
      <c r="E42" s="7"/>
      <c r="F42" s="7"/>
      <c r="G42" s="7"/>
      <c r="H42" s="7"/>
      <c r="I42" s="7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15.57421875" style="0" customWidth="1"/>
    <col min="4" max="4" width="9.00390625" style="0" customWidth="1"/>
    <col min="5" max="5" width="2.28125" style="0" customWidth="1"/>
    <col min="9" max="9" width="3.28125" style="0" customWidth="1"/>
    <col min="10" max="10" width="1.8515625" style="0" customWidth="1"/>
    <col min="11" max="11" width="3.57421875" style="0" customWidth="1"/>
  </cols>
  <sheetData>
    <row r="1" ht="20.25">
      <c r="A1" s="19" t="s">
        <v>22</v>
      </c>
    </row>
    <row r="3" ht="20.25">
      <c r="A3" s="19" t="s">
        <v>16</v>
      </c>
    </row>
    <row r="5" spans="1:6" ht="18">
      <c r="A5" s="14" t="s">
        <v>23</v>
      </c>
      <c r="B5" s="36"/>
      <c r="C5" s="13"/>
      <c r="D5" s="13"/>
      <c r="E5" s="13"/>
      <c r="F5" s="13"/>
    </row>
    <row r="6" spans="1:6" ht="15">
      <c r="A6" s="13"/>
      <c r="B6" s="13"/>
      <c r="C6" s="13"/>
      <c r="D6" s="13"/>
      <c r="E6" s="13"/>
      <c r="F6" s="13"/>
    </row>
    <row r="7" spans="1:6" ht="15.75">
      <c r="A7" s="13" t="s">
        <v>24</v>
      </c>
      <c r="B7" s="17" t="s">
        <v>25</v>
      </c>
      <c r="C7" s="13"/>
      <c r="D7" s="13">
        <f>-C7</f>
        <v>0</v>
      </c>
      <c r="E7" s="13"/>
      <c r="F7" s="13"/>
    </row>
    <row r="8" spans="1:6" ht="15">
      <c r="A8" s="13"/>
      <c r="B8" s="13"/>
      <c r="C8" s="13"/>
      <c r="D8" s="13"/>
      <c r="E8" s="13"/>
      <c r="F8" s="13"/>
    </row>
    <row r="9" spans="1:6" ht="15">
      <c r="A9" s="13"/>
      <c r="B9" s="13"/>
      <c r="C9" s="13"/>
      <c r="D9" s="13"/>
      <c r="E9" s="13"/>
      <c r="F9" s="13"/>
    </row>
    <row r="10" spans="1:11" ht="18">
      <c r="A10" s="13"/>
      <c r="B10" s="41"/>
      <c r="C10" s="7"/>
      <c r="D10" s="7"/>
      <c r="E10" s="18"/>
      <c r="F10" s="41"/>
      <c r="G10" s="7"/>
      <c r="H10" s="7"/>
      <c r="I10" s="14"/>
      <c r="J10" s="12"/>
      <c r="K10" s="14"/>
    </row>
    <row r="11" spans="2:11" ht="12.75">
      <c r="B11" s="42"/>
      <c r="C11" s="43"/>
      <c r="D11" s="43"/>
      <c r="E11" s="7"/>
      <c r="F11" s="43"/>
      <c r="G11" s="43"/>
      <c r="H11" s="43"/>
      <c r="I11" s="37"/>
      <c r="J11" s="37"/>
      <c r="K11" s="37"/>
    </row>
    <row r="12" spans="1:11" ht="15">
      <c r="A12" s="13"/>
      <c r="B12" s="16"/>
      <c r="C12" s="16"/>
      <c r="D12" s="16"/>
      <c r="E12" s="7"/>
      <c r="F12" s="16"/>
      <c r="G12" s="7"/>
      <c r="H12" s="7"/>
      <c r="I12" s="37"/>
      <c r="J12" s="37"/>
      <c r="K12" s="37"/>
    </row>
    <row r="13" spans="1:11" ht="15.75">
      <c r="A13" s="13"/>
      <c r="B13" s="20"/>
      <c r="C13" s="16"/>
      <c r="D13" s="16"/>
      <c r="E13" s="7"/>
      <c r="F13" s="16"/>
      <c r="G13" s="7"/>
      <c r="H13" s="7"/>
      <c r="I13" s="37"/>
      <c r="J13" s="37"/>
      <c r="K13" s="37"/>
    </row>
    <row r="14" spans="1:11" ht="15">
      <c r="A14" s="13"/>
      <c r="B14" s="16"/>
      <c r="C14" s="16"/>
      <c r="D14" s="16"/>
      <c r="E14" s="7"/>
      <c r="F14" s="16"/>
      <c r="G14" s="7"/>
      <c r="H14" s="7"/>
      <c r="I14" s="37"/>
      <c r="J14" s="37"/>
      <c r="K14" s="37"/>
    </row>
    <row r="15" spans="1:11" ht="15">
      <c r="A15" s="13"/>
      <c r="B15" s="16"/>
      <c r="C15" s="16"/>
      <c r="D15" s="16"/>
      <c r="E15" s="7"/>
      <c r="F15" s="16"/>
      <c r="G15" s="7"/>
      <c r="H15" s="7"/>
      <c r="I15" s="37"/>
      <c r="J15" s="37"/>
      <c r="K15" s="37"/>
    </row>
    <row r="16" spans="1:11" ht="18">
      <c r="A16" s="13"/>
      <c r="B16" s="41"/>
      <c r="C16" s="16"/>
      <c r="D16" s="16"/>
      <c r="E16" s="18"/>
      <c r="F16" s="41"/>
      <c r="G16" s="7"/>
      <c r="H16" s="7"/>
      <c r="I16" s="37"/>
      <c r="J16" s="12"/>
      <c r="K16" s="37"/>
    </row>
    <row r="17" spans="2:11" ht="12.75">
      <c r="B17" s="43"/>
      <c r="C17" s="43"/>
      <c r="D17" s="43"/>
      <c r="E17" s="7"/>
      <c r="F17" s="42"/>
      <c r="G17" s="43"/>
      <c r="H17" s="43"/>
      <c r="I17" s="37"/>
      <c r="J17" s="37"/>
      <c r="K17" s="37"/>
    </row>
    <row r="18" spans="1:11" ht="15">
      <c r="A18" s="13"/>
      <c r="B18" s="16"/>
      <c r="C18" s="16"/>
      <c r="D18" s="16"/>
      <c r="E18" s="7"/>
      <c r="F18" s="16"/>
      <c r="G18" s="7"/>
      <c r="H18" s="7"/>
      <c r="I18" s="37"/>
      <c r="J18" s="37"/>
      <c r="K18" s="37"/>
    </row>
    <row r="19" spans="1:11" ht="15">
      <c r="A19" s="13"/>
      <c r="B19" s="16"/>
      <c r="C19" s="16"/>
      <c r="D19" s="16"/>
      <c r="E19" s="7"/>
      <c r="F19" s="16"/>
      <c r="G19" s="7"/>
      <c r="H19" s="7"/>
      <c r="I19" s="37"/>
      <c r="J19" s="37"/>
      <c r="K19" s="37"/>
    </row>
    <row r="20" spans="1:11" ht="18">
      <c r="A20" s="13"/>
      <c r="B20" s="44"/>
      <c r="C20" s="16"/>
      <c r="D20" s="16"/>
      <c r="E20" s="7"/>
      <c r="F20" s="16"/>
      <c r="G20" s="7"/>
      <c r="H20" s="7"/>
      <c r="I20" s="37"/>
      <c r="J20" s="37"/>
      <c r="K20" s="37"/>
    </row>
    <row r="21" spans="1:11" ht="15">
      <c r="A21" s="13"/>
      <c r="B21" s="16"/>
      <c r="C21" s="16"/>
      <c r="D21" s="16"/>
      <c r="E21" s="7"/>
      <c r="F21" s="16"/>
      <c r="G21" s="7"/>
      <c r="H21" s="7"/>
      <c r="I21" s="37"/>
      <c r="J21" s="37"/>
      <c r="K21" s="37"/>
    </row>
    <row r="22" spans="1:11" ht="15">
      <c r="A22" s="13"/>
      <c r="B22" s="16"/>
      <c r="C22" s="16"/>
      <c r="D22" s="16"/>
      <c r="E22" s="7"/>
      <c r="F22" s="16"/>
      <c r="G22" s="7"/>
      <c r="H22" s="7"/>
      <c r="I22" s="37"/>
      <c r="J22" s="37"/>
      <c r="K22" s="37"/>
    </row>
    <row r="23" spans="1:11" ht="18">
      <c r="A23" s="13"/>
      <c r="B23" s="41"/>
      <c r="C23" s="7"/>
      <c r="D23" s="7"/>
      <c r="E23" s="18"/>
      <c r="F23" s="41"/>
      <c r="G23" s="7"/>
      <c r="H23" s="7"/>
      <c r="I23" s="37"/>
      <c r="J23" s="12"/>
      <c r="K23" s="37"/>
    </row>
    <row r="24" spans="1:11" ht="15">
      <c r="A24" s="13"/>
      <c r="B24" s="42"/>
      <c r="C24" s="16"/>
      <c r="D24" s="16"/>
      <c r="E24" s="7"/>
      <c r="F24" s="43"/>
      <c r="G24" s="7"/>
      <c r="H24" s="7"/>
      <c r="I24" s="37"/>
      <c r="J24" s="37"/>
      <c r="K24" s="37"/>
    </row>
    <row r="25" spans="1:11" ht="15">
      <c r="A25" s="13"/>
      <c r="B25" s="16"/>
      <c r="C25" s="16"/>
      <c r="D25" s="16"/>
      <c r="E25" s="7"/>
      <c r="F25" s="16"/>
      <c r="G25" s="7"/>
      <c r="H25" s="7"/>
      <c r="I25" s="37"/>
      <c r="J25" s="37"/>
      <c r="K25" s="37"/>
    </row>
    <row r="26" spans="1:11" ht="15">
      <c r="A26" s="13"/>
      <c r="B26" s="16"/>
      <c r="C26" s="16"/>
      <c r="D26" s="16"/>
      <c r="E26" s="7"/>
      <c r="F26" s="16"/>
      <c r="G26" s="7"/>
      <c r="H26" s="7"/>
      <c r="I26" s="37"/>
      <c r="J26" s="37"/>
      <c r="K26" s="37"/>
    </row>
    <row r="27" spans="1:11" ht="18">
      <c r="A27" s="13"/>
      <c r="B27" s="44"/>
      <c r="C27" s="16"/>
      <c r="D27" s="16"/>
      <c r="E27" s="7"/>
      <c r="F27" s="16"/>
      <c r="G27" s="7"/>
      <c r="H27" s="7"/>
      <c r="I27" s="37"/>
      <c r="J27" s="37"/>
      <c r="K27" s="37"/>
    </row>
    <row r="28" spans="1:11" ht="15">
      <c r="A28" s="13"/>
      <c r="B28" s="16"/>
      <c r="C28" s="16"/>
      <c r="D28" s="16"/>
      <c r="E28" s="7"/>
      <c r="F28" s="16"/>
      <c r="G28" s="7"/>
      <c r="H28" s="7"/>
      <c r="I28" s="37"/>
      <c r="J28" s="37"/>
      <c r="K28" s="37"/>
    </row>
    <row r="29" spans="1:11" ht="15">
      <c r="A29" s="13"/>
      <c r="B29" s="16"/>
      <c r="C29" s="16"/>
      <c r="D29" s="16"/>
      <c r="E29" s="7"/>
      <c r="F29" s="16"/>
      <c r="G29" s="7"/>
      <c r="H29" s="7"/>
      <c r="I29" s="37"/>
      <c r="J29" s="37"/>
      <c r="K29" s="37"/>
    </row>
    <row r="30" spans="1:11" ht="18">
      <c r="A30" s="13"/>
      <c r="B30" s="41"/>
      <c r="C30" s="7"/>
      <c r="D30" s="16"/>
      <c r="E30" s="18"/>
      <c r="F30" s="41"/>
      <c r="G30" s="7"/>
      <c r="H30" s="7"/>
      <c r="I30" s="37"/>
      <c r="J30" s="12"/>
      <c r="K30" s="37"/>
    </row>
    <row r="31" spans="1:6" ht="15">
      <c r="A31" s="13"/>
      <c r="B31" s="35"/>
      <c r="C31" s="35"/>
      <c r="D31" s="13"/>
      <c r="E31" s="13"/>
      <c r="F31" s="34"/>
    </row>
    <row r="32" spans="1:6" ht="15">
      <c r="A32" s="13"/>
      <c r="B32" s="13"/>
      <c r="C32" s="13"/>
      <c r="D32" s="13"/>
      <c r="E32" s="13"/>
      <c r="F32" s="13"/>
    </row>
    <row r="33" spans="1:6" ht="15.75">
      <c r="A33" s="17"/>
      <c r="B33" s="13"/>
      <c r="C33" s="13"/>
      <c r="D33" s="13"/>
      <c r="E33" s="13"/>
      <c r="F33" s="13"/>
    </row>
    <row r="34" spans="1:6" ht="20.25">
      <c r="A34" s="21"/>
      <c r="B34" s="13"/>
      <c r="C34" s="13"/>
      <c r="D34" s="13"/>
      <c r="E34" s="13"/>
      <c r="F34" s="13"/>
    </row>
  </sheetData>
  <sheetProtection/>
  <printOptions/>
  <pageMargins left="1.968503937007874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0" customWidth="1"/>
    <col min="2" max="2" width="11.00390625" style="1" customWidth="1"/>
    <col min="3" max="3" width="22.7109375" style="0" customWidth="1"/>
    <col min="4" max="4" width="4.28125" style="0" customWidth="1"/>
    <col min="5" max="5" width="20.57421875" style="0" customWidth="1"/>
    <col min="6" max="6" width="5.421875" style="0" customWidth="1"/>
    <col min="7" max="7" width="3.421875" style="0" customWidth="1"/>
    <col min="8" max="8" width="5.57421875" style="0" customWidth="1"/>
  </cols>
  <sheetData>
    <row r="1" ht="18.75">
      <c r="A1" s="5" t="s">
        <v>65</v>
      </c>
    </row>
    <row r="3" spans="2:8" ht="12.75">
      <c r="B3" s="46"/>
      <c r="C3" s="3" t="s">
        <v>27</v>
      </c>
      <c r="D3" s="45"/>
      <c r="E3" s="45"/>
      <c r="F3" s="46"/>
      <c r="G3" s="45"/>
      <c r="H3" s="46"/>
    </row>
    <row r="4" spans="1:8" ht="12.75">
      <c r="A4" s="46"/>
      <c r="B4" s="46"/>
      <c r="C4" s="45"/>
      <c r="D4" s="45"/>
      <c r="E4" s="45"/>
      <c r="F4" s="46"/>
      <c r="G4" s="45"/>
      <c r="H4" s="46"/>
    </row>
    <row r="5" spans="1:8" ht="12.75">
      <c r="A5" s="68">
        <v>0.7291666666666666</v>
      </c>
      <c r="B5" s="50"/>
      <c r="C5" s="30"/>
      <c r="D5" s="69"/>
      <c r="E5" s="31"/>
      <c r="F5" s="48"/>
      <c r="G5" s="49"/>
      <c r="H5" s="48"/>
    </row>
    <row r="6" spans="1:8" ht="12.75">
      <c r="A6" s="50"/>
      <c r="B6" s="50"/>
      <c r="C6" s="30"/>
      <c r="D6" s="40"/>
      <c r="E6" s="40"/>
      <c r="F6" s="50"/>
      <c r="G6" s="40"/>
      <c r="H6" s="50"/>
    </row>
    <row r="7" spans="1:8" ht="12.75">
      <c r="A7" s="68">
        <v>0.7430555555555555</v>
      </c>
      <c r="B7" s="50"/>
      <c r="C7" s="30"/>
      <c r="D7" s="69"/>
      <c r="E7" s="31"/>
      <c r="F7" s="48"/>
      <c r="G7" s="49"/>
      <c r="H7" s="48"/>
    </row>
    <row r="8" spans="1:8" ht="12.75">
      <c r="A8" s="46"/>
      <c r="B8" s="50"/>
      <c r="C8" s="45"/>
      <c r="D8" s="45"/>
      <c r="E8" s="45"/>
      <c r="F8" s="46"/>
      <c r="G8" s="45"/>
      <c r="H8" s="46"/>
    </row>
    <row r="9" spans="1:8" ht="12.75">
      <c r="A9" s="56"/>
      <c r="B9" s="50"/>
      <c r="C9" s="3"/>
      <c r="D9" s="45"/>
      <c r="E9" s="45"/>
      <c r="F9" s="46"/>
      <c r="G9" s="45"/>
      <c r="H9" s="46"/>
    </row>
    <row r="10" spans="2:8" ht="12.75">
      <c r="B10" s="50"/>
      <c r="D10" s="45"/>
      <c r="E10" s="45"/>
      <c r="F10" s="46"/>
      <c r="G10" s="45"/>
      <c r="H10" s="46"/>
    </row>
    <row r="11" spans="1:9" ht="12.75">
      <c r="A11" s="46"/>
      <c r="B11" s="50"/>
      <c r="C11" s="3" t="s">
        <v>31</v>
      </c>
      <c r="D11" s="45"/>
      <c r="E11" s="45"/>
      <c r="F11" s="46"/>
      <c r="G11" s="45"/>
      <c r="H11" s="46"/>
      <c r="I11" s="32"/>
    </row>
    <row r="12" spans="1:8" ht="12.75">
      <c r="A12" s="68">
        <v>0.7604166666666666</v>
      </c>
      <c r="B12" s="50"/>
      <c r="C12" s="30"/>
      <c r="D12" s="38"/>
      <c r="E12" s="31"/>
      <c r="F12" s="52"/>
      <c r="G12" s="49"/>
      <c r="H12" s="48"/>
    </row>
    <row r="13" spans="1:8" ht="12.75">
      <c r="A13" s="46"/>
      <c r="B13" s="50"/>
      <c r="C13" s="47"/>
      <c r="D13" s="45"/>
      <c r="E13" s="45"/>
      <c r="F13" s="1"/>
      <c r="G13" s="45"/>
      <c r="H13" s="46"/>
    </row>
    <row r="14" spans="1:8" ht="12.75">
      <c r="A14" s="46"/>
      <c r="B14" s="50"/>
      <c r="C14" s="47"/>
      <c r="D14" s="45"/>
      <c r="E14" s="45"/>
      <c r="F14" s="1"/>
      <c r="G14" s="45"/>
      <c r="H14" s="46"/>
    </row>
    <row r="15" spans="2:8" ht="12.75">
      <c r="B15" s="50"/>
      <c r="C15" s="3" t="s">
        <v>26</v>
      </c>
      <c r="D15" s="45"/>
      <c r="E15" s="45"/>
      <c r="F15" s="1"/>
      <c r="G15" s="45"/>
      <c r="H15" s="46"/>
    </row>
    <row r="16" spans="1:8" ht="12.75">
      <c r="A16" s="46"/>
      <c r="B16" s="50"/>
      <c r="C16" s="47"/>
      <c r="D16" s="45"/>
      <c r="E16" s="45"/>
      <c r="F16" s="1"/>
      <c r="G16" s="45"/>
      <c r="H16" s="46"/>
    </row>
    <row r="17" spans="1:8" ht="12.75">
      <c r="A17" s="68">
        <v>0.7777777777777778</v>
      </c>
      <c r="B17" s="50"/>
      <c r="C17" s="30"/>
      <c r="D17" s="38"/>
      <c r="E17" s="30"/>
      <c r="F17" s="52"/>
      <c r="G17" s="49"/>
      <c r="H17" s="48"/>
    </row>
    <row r="18" spans="1:9" ht="12.75">
      <c r="A18" s="45"/>
      <c r="B18" s="46"/>
      <c r="C18" s="45"/>
      <c r="D18" s="45"/>
      <c r="E18" s="45"/>
      <c r="F18" s="45"/>
      <c r="G18" s="45"/>
      <c r="H18" s="45"/>
      <c r="I18" s="72"/>
    </row>
    <row r="20" spans="5:9" ht="12.75">
      <c r="E20" s="45"/>
      <c r="I20" t="s">
        <v>33</v>
      </c>
    </row>
    <row r="21" ht="15.75">
      <c r="E21" s="54"/>
    </row>
    <row r="36" spans="2:9" ht="12.75">
      <c r="B36" s="10"/>
      <c r="C36" s="40"/>
      <c r="D36" s="7"/>
      <c r="E36" s="7"/>
      <c r="F36" s="7"/>
      <c r="G36" s="7"/>
      <c r="H36" s="7"/>
      <c r="I36" s="7"/>
    </row>
    <row r="37" spans="2:9" ht="12.75">
      <c r="B37" s="10"/>
      <c r="C37" s="7"/>
      <c r="D37" s="7"/>
      <c r="E37" s="7"/>
      <c r="F37" s="7"/>
      <c r="G37" s="7"/>
      <c r="H37" s="7"/>
      <c r="I37" s="7"/>
    </row>
    <row r="38" spans="2:9" ht="12.75">
      <c r="B38" s="10"/>
      <c r="C38" s="23"/>
      <c r="D38" s="7"/>
      <c r="E38" s="40"/>
      <c r="F38" s="10"/>
      <c r="G38" s="6"/>
      <c r="H38" s="10"/>
      <c r="I38" s="7"/>
    </row>
    <row r="39" spans="2:9" ht="12.75">
      <c r="B39" s="10"/>
      <c r="C39" s="40"/>
      <c r="D39" s="7"/>
      <c r="E39" s="40"/>
      <c r="F39" s="7"/>
      <c r="G39" s="7"/>
      <c r="H39" s="7"/>
      <c r="I39" s="7"/>
    </row>
    <row r="40" spans="2:9" ht="12.75">
      <c r="B40" s="10"/>
      <c r="C40" s="57"/>
      <c r="D40" s="7"/>
      <c r="E40" s="40"/>
      <c r="F40" s="7"/>
      <c r="G40" s="7"/>
      <c r="H40" s="7"/>
      <c r="I40" s="7"/>
    </row>
    <row r="41" spans="2:9" ht="12.75">
      <c r="B41" s="10"/>
      <c r="C41" s="57"/>
      <c r="D41" s="7"/>
      <c r="E41" s="57"/>
      <c r="F41" s="7"/>
      <c r="G41" s="7"/>
      <c r="H41" s="7"/>
      <c r="I41" s="7"/>
    </row>
    <row r="42" spans="2:9" ht="12.75">
      <c r="B42" s="10"/>
      <c r="C42" s="7"/>
      <c r="D42" s="7"/>
      <c r="E42" s="57"/>
      <c r="F42" s="7"/>
      <c r="G42" s="7"/>
      <c r="H42" s="7"/>
      <c r="I42" s="7"/>
    </row>
    <row r="43" spans="2:9" ht="12.75">
      <c r="B43" s="10"/>
      <c r="C43" s="7"/>
      <c r="D43" s="7"/>
      <c r="E43" s="7"/>
      <c r="F43" s="7"/>
      <c r="G43" s="7"/>
      <c r="H43" s="7"/>
      <c r="I43" s="7"/>
    </row>
    <row r="44" spans="2:9" ht="12.75">
      <c r="B44" s="10"/>
      <c r="C44" s="7"/>
      <c r="D44" s="7"/>
      <c r="E44" s="7"/>
      <c r="F44" s="7"/>
      <c r="G44" s="7"/>
      <c r="H44" s="7"/>
      <c r="I44" s="7"/>
    </row>
    <row r="45" spans="2:9" ht="12.75">
      <c r="B45" s="10"/>
      <c r="C45" s="7"/>
      <c r="D45" s="7"/>
      <c r="E45" s="7"/>
      <c r="F45" s="7"/>
      <c r="G45" s="7"/>
      <c r="H45" s="7"/>
      <c r="I45" s="7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Magic-Fishing-Team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Bodtländer</dc:creator>
  <cp:keywords/>
  <dc:description/>
  <cp:lastModifiedBy>Markus</cp:lastModifiedBy>
  <cp:lastPrinted>2013-01-09T11:09:50Z</cp:lastPrinted>
  <dcterms:created xsi:type="dcterms:W3CDTF">2003-10-01T11:08:16Z</dcterms:created>
  <dcterms:modified xsi:type="dcterms:W3CDTF">2013-11-24T16:46:10Z</dcterms:modified>
  <cp:category/>
  <cp:version/>
  <cp:contentType/>
  <cp:contentStatus/>
</cp:coreProperties>
</file>